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8"/>
  </bookViews>
  <sheets>
    <sheet name="Pakiet nr 1" sheetId="1" r:id="rId1"/>
    <sheet name="Pakiet nr 1a" sheetId="2" r:id="rId2"/>
    <sheet name="Pakiet nr 2" sheetId="3" r:id="rId3"/>
    <sheet name="Pakiet nr 2a" sheetId="4" r:id="rId4"/>
    <sheet name="Pakiet nr 2b" sheetId="5" r:id="rId5"/>
    <sheet name="Pakiet nr 3" sheetId="6" r:id="rId6"/>
    <sheet name="Pakiet nr 3a" sheetId="7" r:id="rId7"/>
    <sheet name="Pakiet nr 4" sheetId="8" r:id="rId8"/>
    <sheet name="Pakiet nr 5" sheetId="9" r:id="rId9"/>
    <sheet name="Pakiet nr 6" sheetId="10" r:id="rId10"/>
    <sheet name="Pakiet nr 7" sheetId="11" r:id="rId11"/>
    <sheet name="Pakiet nr 8" sheetId="12" r:id="rId12"/>
    <sheet name="Pakiet nr 9" sheetId="13" r:id="rId13"/>
    <sheet name="Pakiet nr 10" sheetId="14" r:id="rId14"/>
    <sheet name="Pakiet nr 11" sheetId="15" r:id="rId15"/>
    <sheet name="Pakiet nr 12" sheetId="16" r:id="rId16"/>
  </sheets>
  <definedNames/>
  <calcPr fullCalcOnLoad="1"/>
</workbook>
</file>

<file path=xl/sharedStrings.xml><?xml version="1.0" encoding="utf-8"?>
<sst xmlns="http://schemas.openxmlformats.org/spreadsheetml/2006/main" count="656" uniqueCount="126">
  <si>
    <r>
      <t>bezbarwny, alkoholowy preparat do odkażania i odtłuszczania skóry przed iniekcjami,  zabiegami operacyjnymi i pobieraniem materiału do badań bez przeciwskazań do stosowania u noworodków, niemowląt i dzieci  zawierający, nadtlenek wodoru, 
Spektrum: B, Tbc, F, V (w tym: HIV, HBV, Herpes, Rota, Adeno).O pojemności 350ml Zamawiający dopuszcza możliwość zaoferowania asortymentu w opakowaniach 250-500 ml z odpowiednim przeliczeniem ilości opakowań.</t>
    </r>
    <r>
      <rPr>
        <sz val="10"/>
        <color indexed="10"/>
        <rFont val="Arial"/>
        <family val="2"/>
      </rPr>
      <t xml:space="preserve"> Dopuszcza się i bezbarwny preparat, zawierający w swoim składzie mieszaninę alkoholi w tym alkoholu etylowy, nadtlenek wodoru, charakteryzujący się potwierdzoną skutecznością bójczą wobec B, Tbc, F, V w tym HCV, HBV, HIV, Vaccina, Rota, Polio.  Dopuszcza się zaoferowanie preparatu bez nadtlenku wodoru pod warunkiem spełnienia pozostałych wymagań dotyczących składu i właściwości preparatu.</t>
    </r>
  </si>
  <si>
    <r>
      <t>barwiony, alkoholowy preparat do odkażania i odtłuszczania skóry przed iniekcjami, zabiegami operacyjnymi i pobieranim materiału,  zawierający alkohole i nadtlenek wodoru i łatwo zmywalne barwniki, bez zawartości jodu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. Spektrum: B, Tbc, F, V (w tym: HIV, HBV, Herpes, Rota, Adeno). O pojemnośći 350 ml z atomizerem Zamawiający dopuszcza możliwość zaoferowania asortymentu w opakowaniach 250-500 ml z odpowiednim przeliczeniem ilości opakowań. </t>
    </r>
    <r>
      <rPr>
        <sz val="10"/>
        <color indexed="10"/>
        <rFont val="Arial"/>
        <family val="2"/>
      </rPr>
      <t>Dopuszcza się barwiony preparat, zawierający w swoim składzie mieszaninę alkoholi w tym alkohol etylowy, nadtlenek wodoru, charakteryzujący się potwierdzoną skutecznością bójczą wobec B, Tbc, F, V w tym HCV, HBV, HIV, Vaccina, Rota, Polio. Dopuszcza się zaoferowanie preparatu bez nadtlenku wodoru pod warunkiem spełnienia pozostałych wymagań dotyczących składu i właściwości preparatu.</t>
    </r>
  </si>
  <si>
    <r>
      <t xml:space="preserve">barwiony, alkoholowy preparat do odkażania i odtłuszczania skóry przed iniekcjami, zabiegami operacyjnymi i pobieranim materiału,  zawierający 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alkohole i nadtlenek wodoru i łatwo zmywalne barwniki, bez zawartości jodu Spektrum: B, Tbc, F, V (w tym: HIV, HBV, Herpes, Rota, Adeno). O pojemnośći 1000 ml. </t>
    </r>
    <r>
      <rPr>
        <sz val="10"/>
        <color indexed="10"/>
        <rFont val="Arial"/>
        <family val="2"/>
      </rPr>
      <t>Dopuszcza się barwiony preparat  zawierający w swoim składzie mieszaninę alkoholi w tym alkohol etylowy, nadtlenek wodoru, charakteryzujący się potwierdzoną skutecznością bójczą wobec B, Tbc, F, V w tym HCV, HBV, HIV, Vaccina, Rota, Polio.  preparat wzbogacony wyciągiem olejku z drzewa herbacianego, posiadający działanie antybakteryjne wobec MRSA oraz Clostridium difficile, zawierający w składzie m.in. chlorheksydynę oraz chlorek sodu. Dopuszcza się zaoferowanie preparatu bez nadtlenku wodoru pod warunkiem spełnienia pozostałych wymagań dotyczących składu i właściwości preparatu.</t>
    </r>
  </si>
  <si>
    <r>
      <t xml:space="preserve">preparat do dezynfekcji małych i trudno dostępnych miejsc, na bazie alkoholi, bez dodatku aldehydów, chloru, fenolu i pochodnych fenolowych, chlorheksydynyi QAV. Spektrum B(bakterie), F(grzyby), V(wirusy),Tbc (prątki) o pojemności 1000ml. </t>
    </r>
    <r>
      <rPr>
        <sz val="10"/>
        <color indexed="10"/>
        <rFont val="Arial"/>
        <family val="2"/>
      </rPr>
      <t>Preparat w pojemniku/butelce ze spryskiwaczem</t>
    </r>
    <r>
      <rPr>
        <sz val="10"/>
        <rFont val="Arial"/>
        <family val="2"/>
      </rPr>
      <t>,</t>
    </r>
    <r>
      <rPr>
        <sz val="10"/>
        <color indexed="10"/>
        <rFont val="Arial"/>
        <family val="2"/>
      </rPr>
      <t xml:space="preserve"> F, prątki gruźlicy, HBV, HCV, HIV, Rota w tym MRSA, Adeno – 2min.; </t>
    </r>
    <r>
      <rPr>
        <strike/>
        <sz val="10"/>
        <color indexed="10"/>
        <rFont val="Arial"/>
        <family val="2"/>
      </rPr>
      <t>M.Tuberculosis – 5min</t>
    </r>
    <r>
      <rPr>
        <sz val="10"/>
        <color indexed="10"/>
        <rFont val="Arial"/>
        <family val="2"/>
      </rPr>
      <t>.;  Noro – 10min.</t>
    </r>
  </si>
  <si>
    <t>kg</t>
  </si>
  <si>
    <t xml:space="preserve">Preparat tlenowy z aktywatorem do mycia i dezynfekcji narzędzi chirurgicznych i endoskopów oparty o nadwęglan sodu. Niepylący. Bez: aldehydów, chloru, fenoli, benzenu i pochodnych benzenu, alkoholi, czwartorzędowych związków amonowych (QAV) i ich pochodnych. Przygotowanie roztworu roboczego poprzez dodanie preparatu do zimnej wody wodociągowej. Spektrum: B, Tbc, F, V, S. Czas działania: B, Tbc, F,V (w tym HCV, Rota, Adeno, Polio) – do 30 min., Rota, Papowa – 5 min. B, Tbc, F, V, S do 6 godz. Dezynfekcja powierzchni: B, F - 15 min. M. tuberculosis – 30 min.  Wymagane dostarczenie w ofercie 60 sztuk pustych oryginalnych opakowań 2 kg. </t>
  </si>
  <si>
    <t>Aktywator do pozycji, 5, op. 2 litry. Jeżeli działanie preparatu z poz. 5 nie wymaga działania aktywatora nie wymaga się jego oferowania - Zamawiający wymaga umieszczenia takiej informacji  w formularzu cenowym</t>
  </si>
  <si>
    <r>
      <t xml:space="preserve">Enzymatyczny preparat myjący Skład: niejonowe środki powierzchniowo-czynne, enzymy, glikole, alkohol Niezawierający soli kwasów organicznych. Przeznaczenie;wrażliwe na temperaturę narzędzia chirurgiczne, aluminium oksydowane, szkło, obuwie operacyjne Dozowanie: 5ml/l ph: 5,5-7 Opakowanie: 20l.Do zastosowania w stacji centralnego dozowania do myjni Beli med WD 230. </t>
    </r>
    <r>
      <rPr>
        <sz val="10"/>
        <color indexed="10"/>
        <rFont val="Arial"/>
        <family val="2"/>
      </rPr>
      <t xml:space="preserve">Dopuszcza się do maszynowego mycia narzędzi chirurgicznych i mikrochirurgicznych, utensyliów medycznych, sprzętu anestezjologicznego, narzędzi stosowanych w okulistyce, endoskopów i kontenerów, o szerokiej tolerancji materiałowej, z zawartością anionowych i niejonowych substancji powierzchniowo czynnych, polikarboksymalntów, enzymów, inhibitorów korozji,  bez krzemianów, słabo alkaicznego, o pH koncentratu ok. 11, o pH roztworu roboczego ok. 10,5, standardowa temperatura mycia 55ºC, stężenie 0,5%,. </t>
    </r>
  </si>
  <si>
    <t>UWAGA: WSZYSTKIE PRAPARATY W PAKIECIE NR 5 MUSZĄ POCHODZIĆ OD JEDNEGO PRODUCENTA. Przy zmianie srodków na inne niż obecnie stosowane oferent jest zobowiązany do przygotowania stacji dozowania do zmiany stosowanych środków ( przepłukania całego układu ), przekalibrowania wszystkich myjni-dezynfektorów oraz dokonania walidacji procesu mycia i dezynfekcji zgodnie z normą PN-EN ISO 15883-1:2010 oraz PN-EN ISO 15883-2:2010</t>
  </si>
  <si>
    <t>WZÓR FORMULARZA CENOWEGO - DZPZ/ 333/ 5PN/ 2016 - Pakiet nr 2a</t>
  </si>
  <si>
    <t>delikatny preparat do higienicznego lub chirurgicznego mycia rąk i ciała o ph 4.5-5.5 zawierający substancje nawilżające i natłuszczające, nie zawierający dodatków substancji zapachowych oraz barwników, produkt hipoalergiczny – brak ryzyka alergii, przebadany dermatologicznie o pojemności 500ml. Zamawiający dopuszcza możliwość zaoferowania asortymentu w opakowaniach 250-500 ml z odpowiednim przeliczeniem ilości opakowań.</t>
  </si>
  <si>
    <t>Emulsja oleju w wodzie. Do pielęgnacji rąk i ciała, szczególnie do suchej i wrażliwej skóry skłonnej do alergii. Nawilżająca i natłuszczająca z dodatkiem wosku pszczelego lub alantoiny  (bez dodatków np. rumianku, ananasa, awokado itp.) Bez dodatku substancji zapachowych o pojemności 500ml Zamawiający dopuszcza możliwość zaoferowania asortymentu w opakowaniach 250-500 ml z odpowiednim przeliczeniem ilości opakowań.</t>
  </si>
  <si>
    <t>preparat do higienicznego mycia ciała noworodków od pierwszego dnia życia, bez zawartości mydła, bezwonny, w postaci piany o neutralnym pH dla skóry o pojemności 400ml Zamawiający dopuszcza możliwość zaoferowania asortymentu w opakowaniach 250-500 ml z odpowiednim przeliczeniem ilości opakowań.</t>
  </si>
  <si>
    <t>preparat jodowy do odkażania skóry i błon śluzowych, gotowy do użycia wodny roztwór PVP jodu o spektrum bójczym B (bakterie), F(grzyby), V(wirusy),Tbc(prątki gruźlicy, spory o pojemności 250ml Zamawiający dopuszcza możliwość zaoferowania asortymentu w opakowaniach 250-500 ml z odpowiednim przeliczeniem ilości opakowań.</t>
  </si>
  <si>
    <t>preparat w postaci aktywnej piany do mycia i dezynfekcji aparatury i sprzętu medycznego,  bez aldehydów, bez chlorheksydyny, bezbarwny, do szybkiej dezynfekcji, o spektrum B(bakterie), Tbc(prątki ), F(grzyby), HBV,HIV, preparat w jednorazowego użytku butelkach wyposażonych w jednorazowego użytku spryskiwacz (atomizer) lub preparat w jednorazowego użytku butelkach przystosowanych do zakładania wymiennych spryskiwaczy - w tym przypadku oferta musi zawierać wymienne spryskiwacze o pojemności 750 ml. Zamawiający dopuszcza możliwość zaoferowania asortymentu w opak.o pojemności 750-1000 ml z odpowiednim przeliczeniem ilości opakowań</t>
  </si>
  <si>
    <t xml:space="preserve">Gotowe do użycia, alkoholowe (w tym etanol) chusteczki do szybkiej dezynfekcji sprzętu medycznego i małych powierzchni odpornych na działanie alkoholi np. sprzętu na blokach operacyjnych, sprzętu stomatologicznego itp. Czas działania:
B, prątki gruźlicy, F (drożdże), V (HIV, HBV, HCV) – do 1 min.,  opak. 125 sztuk
</t>
  </si>
  <si>
    <t>bezbarwny preparat w żelu do oczyszczania,dekontaminacji i nawilżania ran, zawierający octanidynę, bez poliheksanidyny, alkoholu, środków konserwujących, usuwający biofilm bakteryjny. Op. 20 ml</t>
  </si>
  <si>
    <t>Preparat myjąco - dezynfekcyjny Skład: glukoprotamina, QAV , inhibitory korozji, nie zawierający aldehydów Spektrum działania - B, F,Tbc(mycobacterium tuberculosis),V(Tr HSV-1) - 10min. Przeznaczenie:mycie i dezynfekcja chemiczno-termiczna z tworzyw sztucznych, łóżek, kaczek i basenów op. 5 litrów</t>
  </si>
  <si>
    <t>Smar do zaworów cystoskopów i endoskopów sztywnych firmy Karl Storz. Op. 3g</t>
  </si>
  <si>
    <t>neutralizacja po myciu alkalicznym narzędzi, przedmiotów z tworzyw sztucznych. Na bazie kwasu cytrynowego nie zawiera środków powierzchniowo czynnych, neutralizuje odczyn zasadowy, bezpieczny dla środowiska Opakowanie: 5l</t>
  </si>
  <si>
    <t>Wykonawca zobligowany jest przeprowadzić wdrożenie programu WHO-5 w placówce, zgodnego z wytycznymi Światowej Organizacji Zdrowia (WHO ). Szczegółowe zasady wdrożenia programu określa projekt umowy.</t>
  </si>
  <si>
    <t>WZÓR FORMULARZA CENOWEGO - DZPZ/ 333/ 5PN/ 2016 - Pakiet nr 2</t>
  </si>
  <si>
    <t>10.</t>
  </si>
  <si>
    <t>preparat do odkażania błon śluzowych obszaru genitalnego, alkoholowy, bez jodu z dodatkiem chlorheksydyny o spektrumbójczym B (bakterie), F (grzyby), V(wirusy), pierwotniaki o pojemności 1000ml</t>
  </si>
  <si>
    <t>preparat jodowy do odkażania skóry i błon śluzowych, gotowy do uzycia wodny roztwór PVP jodu o spektrum bójczym B (bakterie), F(grzyby), V(wirusy),Tbc(prątki gruźlicy, spory o pojemności 1000ml</t>
  </si>
  <si>
    <t>preparat na bazie 2% chlorheksydyny w 70%alkoholu izopropylowym, przeznaczonym do dezynfekcji i zewnętrzny elementów centralnych i obwodowych cewników dożylnych. Bezpieczny dla skóry, spektrum: B (bakterie), F(grzyby), V(wirusy: HIV, HBS, HCV, Rota),Tbc(prątki gruźlicy)do 1 min. zarejestrowany jako wyrób medyczny o pojemności 100 ml</t>
  </si>
  <si>
    <t>WZÓR FORMULARZA CENOWEGO - DZPZ/ 333/ 5PN/ 2016 - Pakiet nr 3</t>
  </si>
  <si>
    <t>OP</t>
  </si>
  <si>
    <t xml:space="preserve">op </t>
  </si>
  <si>
    <t>WZÓR FORMULARZA CENOWEGO - DZPZ/ 333/ 5PN/ 2016 - Pakiet nr 4</t>
  </si>
  <si>
    <t>Bakteriostatyczny preparat gotowy do użycia, w postaci przeźroczystego żelu o neutralnym pH, do wstępnego oczyszczania narzędzi w miejscu ich użycia oraz ich nawilżania podczas transportu, zapobiegający wysychaniu zanieczyszczeń do 72 godzin, zawierający surfaktanty i inhibitory korozji, nie zawierający enzymów, nie wymagający spłukiwania przed maszynowym procesem mycia i dezynfekcji narzędzi. W opakowaniu 650 ml z aplikatorem.</t>
  </si>
  <si>
    <t>Preparat z naturalnego oleju pomarańczowego do usuwania z narzędzi chirurgicznych i kontenerów narzędziowych resztek cementu, kleju, gipsu, pozostałości po taśmach. Opakowanie o pojemności 0,5 litra. Preparat zawiera w swoim składzie terpen pomarańczowy z naturalnie tłoczonych skórek pomarańczowych i olej natłuszczający</t>
  </si>
  <si>
    <t>but</t>
  </si>
  <si>
    <t>WZÓR FORMULARZA CENOWEGO - DZPZ/ 333/ 5PN/ 2016 - Pakiet nr 5</t>
  </si>
  <si>
    <t>Preparat myjąco - dezynfekcyjny Skład: glukoprotamina, QAV , inhibitory korozji, nie zawierający aldehydów Spektrum działania - B, F,Tbc (mycobacterium tuberculosis),V(Tr HSV-1) - 10min. Przeznaczenie:mycie i dezynfekcja chemiczno-termiczna w temp. 60 stopni C narzędzi chirurgicznych metalowych i z tworzyw sztucznych, łóżek, kaczek i basenów Dozowanie: 10 ml/l ph:7,0(koncentrat) Opakowanie: 20l. Do zastosowania w stacji centralnego dozowania do myjni Beli med WD 230</t>
  </si>
  <si>
    <t>WZÓR FORMULARZA CENOWEGO - DZPZ/ 333/ 5PN/ 2016 - Pakiet nr 6</t>
  </si>
  <si>
    <t>szt.</t>
  </si>
  <si>
    <t>WZÓR FORMULARZA CENOWEGO - DZPZ/ 333/ 5PN/ 2016 - Pakiet nr 7</t>
  </si>
  <si>
    <t>Preparat myjąco - dezynfekcyjny Skład: glukoprotamina, QAV , inhibitory korozji, nie zawierający aldehydów Spektrum działania - B, F,Tbc(mycobacterium tuberculosis),V(Tr HSV-1) - 10min. Przeznaczenie:mycie i dezynfekcja chemiczno-termiczna w temp. 60 stopni C narzędzi chirurgicznych metalowych i z tworzyw sztucznych, łóżek, kaczek i basenów Dozowanie: 10 ml/l ph:5.5 (koncentrat) Opakowanie: 5l</t>
  </si>
  <si>
    <t>Kwaśny preparat do czyszczenia i regeneracji narzędzi. Preparat zawierający kwas fosforowy, niejonowe środki powierzchniowo-czynne, inhibitory korozji. ph: 1. Opakowanie: 5l</t>
  </si>
  <si>
    <t>preparat do dezynfekcji i mycia instrumentarium, endoskopów, inkubatorów, do stosowania w myjniach ultradźwiekowych, tlenowy, bez aktywatora, bez aldehydów, chloru, fenolu, pochodnych benzenu i QAV, Spektrum B(bakterie), Tbc (prątki), F(grzyby),V(wirusy),Spory do 3 godzin, o pojemności 6 kg</t>
  </si>
  <si>
    <t>preparat do manualnego mycia wstępnego sprzętu endoskopowego na bazie tenzydów, do stosowania w myjniach ultradzwiękowych, dobrze płuczący kanały endoskopu, o pojemności 2000 ml</t>
  </si>
  <si>
    <t>Środek do czyszczenia manualnego przedmiotów ze stali szlachetnej Skład: niejonowe związki powierzchniowo- czynne, kwas cytrynowy ,alkohol, pH 2,5. Usuwający naloty rdzy. Opakowanie 0.5 l.</t>
  </si>
  <si>
    <t>WZÓR FORMULARZA CENOWEGO - DZPZ/ 333/ 5PN/ 2016 - Pakiet nr 8</t>
  </si>
  <si>
    <r>
      <t xml:space="preserve">preparat do maszynowego mycia endoskopów w myjni automatycznej </t>
    </r>
    <r>
      <rPr>
        <b/>
        <sz val="10"/>
        <rFont val="Arial"/>
        <family val="2"/>
      </rPr>
      <t>ETD 3 Olympus i Innowa 3</t>
    </r>
    <r>
      <rPr>
        <sz val="10"/>
        <rFont val="Arial"/>
        <family val="0"/>
      </rPr>
      <t>, łagodny detergent enzymatyczny przeznaczony do wstępnego oczyszczania endoskopów,  niskopienny, łatwy do spłukania , rozpuszcza ścięte białko i substancje organiczne. Zamawiający wymaga zaoferowania preparatu zalecanego przez producenta myjni o pojemności 5000ml</t>
    </r>
  </si>
  <si>
    <t>WZÓR FORMULARZA CENOWEGO - DZPZ/ 333/ 5PN/ 2016 - Pakiet nr 9</t>
  </si>
  <si>
    <t>preparat do dezynfekcji ran, błon śluzowych, przed , w trakcie, po zabiegach operacyjnych. Bezbarwny, gotowy do użycia, na bazie octenidyny, bez jodu i chlorheksydyny o pojemności 250ml</t>
  </si>
  <si>
    <t>preparat do dezynfekcji ran, błon śluzowych, przed , w trakcie, po zabiegach operacyjnych. Bezbarwny, gotowy do użycia, na bazie octenidyny, bez jodu i chlorheksydyny o pojemności 1000ml</t>
  </si>
  <si>
    <t>WZÓR FORMULARZA CENOWEGO - DZPZ/ 333/ 5PN/ 2016 - Pakiet nr 10</t>
  </si>
  <si>
    <t>łagodny detergent zasadowy do automatycznego mycia kaczek i basenów, do stali nierdzewnej, ceramiki,szkła, środek zapobiegający powstawaniu kamienia .Pojemność 5l. Myjki Getinge na gwarancji</t>
  </si>
  <si>
    <t>środek do spłukiwania – przemywania, łagodny detergent zasadowy do automatycznego mycia kaczek i basenów zapobiegający tworzeniu się kamienia. Odpowiedni do użycia na powierzchniach opornych na zasady takich jak stal nierdzewna, ceramika szkło. Pojemność 5l. Myjki Getinge na gwarancji</t>
  </si>
  <si>
    <t>WZÓR FORMULARZA CENOWEGO - DZPZ/ 333/ 5PN/ 2016 - Pakiet nr 11</t>
  </si>
  <si>
    <t>WZÓR FORMULARZA CENOWEGO - DZPZ/ 333/ 5PN/ 2016 - Pakiet nr 12</t>
  </si>
  <si>
    <t>Olej do instrumentów chirurgicznych firmy Karl Storz(optyki, endoskopy sztywne, cystoskopy). Butelka o poj. 50 ml</t>
  </si>
  <si>
    <t>spray uniwersalny o poj. 500 ml, do instrumentarium firmy Karl Storz (do prostnic, katnic, turbin).</t>
  </si>
  <si>
    <t>Dyfuzor do zastosowania ze sprayem uniwersalnym</t>
  </si>
  <si>
    <t xml:space="preserve">Enzymatyczny preparat myjący Skład: niejonowe i amfoteryczne związki powierzchniowo-czynne, enzymy Przeznaczenie: mycie maszynowe endoskopów elastycznych Dozowanie: 5ml/l ph(roztwór 1%): 8,8-10 ( w zależności od twardości wody). Do myjni Belimed WD 430, Opakowanie: 5 kg </t>
  </si>
  <si>
    <t xml:space="preserve">Preparat dezynfekcyjny Skład: aldehyd glutarowy, propanol , zw. powierzchniowo-czynne Spektrum działania - B, F,Tbc,V - 5 min. Przeznaczenie: dezynfekcja chemiczno-termiczna w temp. 55 stopni C endoskopów elastycznych Dozowanie: 7,5 ml/l ph:7,0(roztwór 1%) Do myjni Belimed WD 430 Opakowanie:5 kg </t>
  </si>
  <si>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</si>
  <si>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</si>
  <si>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</si>
  <si>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</si>
  <si>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</si>
  <si>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</si>
  <si>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</si>
  <si>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</si>
  <si>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</si>
  <si>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</si>
  <si>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</si>
  <si>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</si>
  <si>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</si>
  <si>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</si>
  <si>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</si>
  <si>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</si>
  <si>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</si>
  <si>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</si>
  <si>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</si>
  <si>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</si>
  <si>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</si>
  <si>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</si>
  <si>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 xml:space="preserve">Klasa medyczna produktu, nr katalogowy,producent, 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</si>
  <si>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</si>
  <si>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</si>
  <si>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</si>
  <si>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</si>
  <si>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>2.</t>
  </si>
  <si>
    <t>3.</t>
  </si>
  <si>
    <t>4.</t>
  </si>
  <si>
    <t>5.</t>
  </si>
  <si>
    <t>6.</t>
  </si>
  <si>
    <t>7.</t>
  </si>
  <si>
    <t>8.</t>
  </si>
  <si>
    <t>9.</t>
  </si>
  <si>
    <t>Załącznik nr 2 do SIWZ</t>
  </si>
  <si>
    <t>WZÓR FORMULARZA CENOWEGO - DZPZ/ 333/ 5PN/ 2016 - Pakiet nr 1</t>
  </si>
  <si>
    <t>Uniwersalny (tzn, przeznaczony do stosowania w nim standardowych butelek 500ml. większości producentów takich jak np. BBraun, Lysoform, Bochemie, Schulke+, Ecolab, itp.)  dozownik ścienny przeznaczony do dozowania preparatów płynnych lub w postaci piany do odkażania, mycia i pielęgnacji rąk o następujących właściwościach: dozowanie łokciem lub grzbietem dłoni, plastikowy bez elementów metalowych i transparentnych (przeźroczystych np. „szybki” itp.), koloru białego. W celu łatwego przecierania i utrzymania czystości bez wystających elementów mocujących. Dostosowany do pojemników o poj. 500 ml. Możliwość dezynfekcji wszystkich elementów dozownika (wyjmowana pompka dozująca),   Dozowanie preparatów od góry pojemnika (eliminacja kapania i ew. przeciekania). Łatwy montaż i demontaż, tzn. powieszenie i zdjęcia dozownika ze ściany bez konieczności każdorazowego przykręcania i odkręcania całego dozownika.</t>
  </si>
  <si>
    <t xml:space="preserve"> nazwa handlowa (tożsama z nazwą która będzie widniała na fakturze)</t>
  </si>
  <si>
    <t>op</t>
  </si>
  <si>
    <t>SZTUKA</t>
  </si>
  <si>
    <t>delikatny preparat do higienicznego lub chirurgicznego mycia rąk i ciała o ph 4.5-5.5 zawierający substancje nawilżające i natłuszczające, nie zawierający dodatków substancji zapachowych oraz barwników, produkt hipoalergiczny – brak ryzyka alergii, przebadany dermatologicznie o pojemności 1000ml</t>
  </si>
  <si>
    <t xml:space="preserve">alkoholowy preparat do higienicznej i chirurgicznej dezynfekcji rąk, do rąk szczególnie wrażliwych. Oparty o min. trzy substancje aktywne z min dwóch różnych grup chemicznych; bez zawartości jodu, chlorheksydyny, preparat do odkażania rąk, alkoholowy, spektrum bójcze na poziomie B (bakterie), Tbc (prątki gruźlicy), G (grzyby), V(wirusy).Zamawiający wymaga dostarczenia 5 butelek (o pojemności 500ml) oraz 1 pompki dozującej  na każde 5000ml płynu </t>
  </si>
  <si>
    <r>
      <t xml:space="preserve">Preparat do usuwania nalotów i przebarwień na narzędziach i urządzeniach medycznych. Opakowanie 90 g, preparat w postaci drobnego proszku. </t>
    </r>
    <r>
      <rPr>
        <sz val="10"/>
        <color indexed="10"/>
        <rFont val="Arial"/>
        <family val="2"/>
      </rPr>
      <t>Dopuszcza się produkt rownoważny w opakowaniu 225 g ( przeliczyć )</t>
    </r>
  </si>
  <si>
    <t xml:space="preserve">bezbarwny, alkoholowy preparat do odkażania i odtłuszczania skóry przed iniekcjami,  zabiegami operacyjnymi i pobieraniem materiału do badań bez przeciwskazań do stosowania u noworodków, niemowląt i dzieci  zawierający , nadtlenek wodoru, 
Spektrum: B, Tbc, F, V (w tym: HIV, HBV, Herpes, Rota, Adeno).  Op 1000 ml. </t>
  </si>
  <si>
    <r>
      <rPr>
        <strike/>
        <sz val="10"/>
        <rFont val="Arial"/>
        <family val="2"/>
      </rPr>
      <t>Bezalkoholowy</t>
    </r>
    <r>
      <rPr>
        <sz val="10"/>
        <rFont val="Arial"/>
        <family val="2"/>
      </rPr>
      <t xml:space="preserve"> preparat do dezynfekcji błon śluzowych jamy ustnej i gardła </t>
    </r>
    <r>
      <rPr>
        <sz val="10"/>
        <color indexed="10"/>
        <rFont val="Arial"/>
        <family val="2"/>
      </rPr>
      <t>zawierający octenidynę lub chloreksydynę ,</t>
    </r>
    <r>
      <rPr>
        <sz val="10"/>
        <rFont val="Arial"/>
        <family val="2"/>
      </rPr>
      <t xml:space="preserve"> o udowodnionej skuteczności wobec flory jamy ustnej, O pojemności 300ml Zamawiający dopuszcza możliwość zaoferowania asortymentu w opakowaniach 250-500 ml z odpowiednim przeliczeniem ilości opakowań. </t>
    </r>
  </si>
  <si>
    <r>
      <t>preparat do mycia okolic analno - genitalnych, w postaci pianki</t>
    </r>
    <r>
      <rPr>
        <strike/>
        <sz val="10"/>
        <rFont val="Arial"/>
        <family val="2"/>
      </rPr>
      <t>,zawierający składnik</t>
    </r>
    <r>
      <rPr>
        <sz val="10"/>
        <rFont val="Arial"/>
        <family val="2"/>
      </rPr>
      <t xml:space="preserve">i </t>
    </r>
    <r>
      <rPr>
        <strike/>
        <sz val="10"/>
        <rFont val="Arial"/>
        <family val="2"/>
      </rPr>
      <t xml:space="preserve">przeciwgrzybicze i przeciwbakteryjne, </t>
    </r>
    <r>
      <rPr>
        <sz val="10"/>
        <rFont val="Arial"/>
        <family val="2"/>
      </rPr>
      <t xml:space="preserve">pochłaniające nieprzyjemny zapach kału i moczu o pojemności 400ml Zamawiający dopuszcza możliwość zaoferowania asortymentu w opakowaniach 250-500 ml z odpowiednim przeliczeniem ilości opakowań. </t>
    </r>
  </si>
  <si>
    <r>
      <t>Gotowe do użycia bezalkoholowe chusteczki nasączone mieszaniną QAV, o właściwościach dezynfekcyjno-myjacych, przeznaczone do stosowania na wszystkich powierzchniach i sprzętach medycznych w tym. nieodpornych na działanie alkoholi łącznie z głowicami USG.Czas działania: B, F (a.niger), prątki gruźlicy, V (HIV, HBV, HCV, ) – do 15 minut.  Termin trwałości od momentu otwarcia min. 6 m-cy.  W op. a’200 szt.</t>
    </r>
    <r>
      <rPr>
        <sz val="10"/>
        <color indexed="10"/>
        <rFont val="Arial"/>
        <family val="2"/>
      </rPr>
      <t xml:space="preserve"> wymiary 20-22x18-20. Dopuszcza się chusteczki na bazie chlorku didecylodimetyloamoniowego oraz surfaktantów. Dodatkowo dopuszcza chusteczki o aktywności wobec wirusów Rota, Noro, Adeno, Polio w czasie do 30min.</t>
    </r>
  </si>
  <si>
    <r>
      <t>Preparat do maszynowego termicznego mycia kaczek, basenów , zapobiegający powstawaniu osadów, po wyschnięciu nie pozostawia plam, nie pieni się, posiadający dobrą zgodność materiałową ze stalą szlachetną, aluminium i tworzywami sztucznymi. Zawiera kwasy organiczne, stabilizatory twardości i substancje chroniące przed korozją. Gęstość koncentratu (20</t>
    </r>
    <r>
      <rPr>
        <sz val="10"/>
        <color indexed="8"/>
        <rFont val="Calibri"/>
        <family val="2"/>
      </rPr>
      <t>°</t>
    </r>
    <r>
      <rPr>
        <sz val="10"/>
        <color indexed="8"/>
        <rFont val="Arial"/>
        <family val="2"/>
      </rPr>
      <t>C) 1,08g/ml, ph -1,3. op. 5 litrów.</t>
    </r>
    <r>
      <rPr>
        <sz val="10"/>
        <color indexed="10"/>
        <rFont val="Arial"/>
        <family val="2"/>
      </rPr>
      <t xml:space="preserve"> Dopuszca się preparat do maszynowego termicznego mycia kaczek, basenów, zapobiegający powstawaniu osadów, po wyschnięciu nie pozostawia plam, nie pieni się, posiadający dobrą zgodność materiałową ze stalą szlachetną, aluminium i tworzywami sztucznymi. Zawierający kwasy organiczne, niejonowe zw. powierzchniowo-czynne i substancje chroniące przed korozją. Środek odkamieniający. Dozowanie: 0,5ml/l na każde 5 st. twardości wody. ph: kwaśne, 2,1-3,1 (koncentrat). </t>
    </r>
  </si>
  <si>
    <r>
      <t xml:space="preserve">Preparat do higienicznej i chirurgicznej dezynfekcji rąk zawierający alkohole w tym etanol min 75%, bez zawartości jodu, chlorheksydyny,  Preparat bezbarwny zawierający substancje nawilżające, pielęgnujące i regenerujące skórę, Higieniczna dezynfekcja rąk  w ciągu 30s. Chirurgiczna dezynfekcja rąk w ciągu 90s. Spektrum działania: B, F, Tbc, V (HBV, HCV, HIV, Rota, Noro, Adeno, Polio).
Opakowanie: 500ml. Zamawiający dopuszcza możliwość zaoferowania asortymentu w opakowaniach 250-500 ml z odpowiednim przeliczeniem ilości opakowań. </t>
    </r>
    <r>
      <rPr>
        <sz val="10"/>
        <color indexed="10"/>
        <rFont val="Arial"/>
        <family val="2"/>
      </rPr>
      <t xml:space="preserve">Dopuszcza się preparat o przedłużonym efekcie działania. </t>
    </r>
  </si>
  <si>
    <r>
      <t xml:space="preserve">Alkaliczny, inaktywujący priony preparat myjący w postaci stałej, zawierający wodorotlenek sodu, inhibitory korozji, nie zawierający środków powierzchniowo-czynnych, węglowodorów, fosfonianów, fosforanów, EDTA, NTA, przeznaczony do mycia i dezynfekcji termicznej narzędzi chirurgicznych, aluminium i aluminium anodowanego. Dozowanie 3-6 ml/l, pH 12,7-13 (1%). Opakowanie: kapsuła 4kg - odpowiada 80 l koncentratu  (wraz z dozownikiem). Do zastosowania w stacji centralnego dozowania do myjni Beli med WD 230. </t>
    </r>
    <r>
      <rPr>
        <sz val="10"/>
        <color indexed="10"/>
        <rFont val="Arial"/>
        <family val="2"/>
      </rPr>
      <t>Dopuszcza się preparat do maszynowego mycia narzędzi chirurgicznych i mikrochirurgicznych, utensyliów medycznych, sprzętu anestezjologicznego, narzędzi stosowanych w okulistyce, endoskopów i kontenerów, o szerokiej tolerancji materiałowej, z zawartością anionowych i niejonowych substancji powierzchniowo czynnych, polikarboksymalntów, enzymów, inhibitorów korozji,  bez krzemianów, słabo alkaicznego, o pH roztworu roboczego ok. 10,5, dozowanego 5ml/l, standardowa temperatura mycia 55ºC, stężenie 0,5%, nie wymagającego neutralizacji, zarejestrowanego jako wyrób medyczny, w opakowaniach a 5 l, 20 l z odpowiednim przeliczeniem ilości opakowań</t>
    </r>
  </si>
  <si>
    <r>
      <t xml:space="preserve">Preparat do neutralizacji w postaci stałej, zawierający kwas cytrynowy i fosforowy oraz środki konserwujące. Dozowanie 1-3 ml/l, pH 2 (1%). Opakowanie: kapsuła  4kg - odpowiada 40 l koncentratu (wraz z dozownikiem). Do zastosowania w stacji centralnego dozowania do myjni Belimed WD 230. </t>
    </r>
    <r>
      <rPr>
        <sz val="10"/>
        <color indexed="10"/>
        <rFont val="Arial"/>
        <family val="2"/>
      </rPr>
      <t>Dopuszcza się preparat  neutralizujący, przystosowany do przygotowywania narzędzi chirurgicznych, mikrochirurgicznych, instrumentów MIC, kontenerów ze stali szlachetnej, sztywnych endoskopów, osprzętu stosowanego w anestezjologii, butów używanych na salach operacyjnych oraz butelek niemowlęcych, na bazie kwasu cytrynowego, bez zawartości związków powierzchniowo czynnych, fosfatów i fosforanów, o pH koncentratu ok. 2 i roztworu użytkowego ok. 3,2, dozowanie 1-2g/l, zarejestrowanego jako wyrób medyczny, w płynie, w opakowaniach a 5kg po odpowiednim przeliczeniu ilości opakowań? Czy Zamawiający dopuści zaoferowanie preparatu w opakowaniach 20l, z odpowiednim przeliczeniem ilości opakowań</t>
    </r>
  </si>
  <si>
    <r>
      <t xml:space="preserve">Preparat do dezynfekcji narzędzi endoskopów w myjce UV, środek na bazie glukoprotaminy, nie zawierający aldehydów, chloru, QAV i substancji nadtlenowych. Pozytywna opinia Olympus Optical do endoskopów, spektrum: B, F, Tbc, V- 5 min. Opakowanie 6l. </t>
    </r>
    <r>
      <rPr>
        <sz val="10"/>
        <color indexed="10"/>
        <rFont val="Arial"/>
        <family val="2"/>
      </rPr>
      <t>Dopuszca się preparat do manualnego mycia i dezynfekcji narzędzi chirurgicznych, endoskopów oraz oprzyrządowania anestezjologicznego, na bazie kompleksu trójenzymatycznego (proteaza, amylaza, lipaza), z możliwością stosowania w myjce ultradźwiękowej, o skuteczności wobec: B, F, V (HIV, HBV, HCV), o szerokiej tolerancji materiałowej.</t>
    </r>
  </si>
  <si>
    <r>
      <t xml:space="preserve">Preparat do konserwacji stali szlachetnej. Skład: Olej mineralny, parafina. Gotowy do użycia, pH 7,0. Opakowanie: 0,5l ze spryskiwaczem. </t>
    </r>
    <r>
      <rPr>
        <sz val="10"/>
        <color indexed="10"/>
        <rFont val="Arial"/>
        <family val="2"/>
      </rPr>
      <t>Dopuszca się preparat  zawierający w składzie medyczne oleje białe, posiadający doskonale właściwości smarujące i nawilżające, w opakowaniach 400 ml, po odpowiednim przeliczeniu opakowań umożliwiającego penetrację pary.</t>
    </r>
  </si>
  <si>
    <r>
      <t xml:space="preserve">Preparat do dezynfekcji chemiczno - termicznej w myjniach </t>
    </r>
    <r>
      <rPr>
        <b/>
        <sz val="10"/>
        <rFont val="Arial"/>
        <family val="2"/>
      </rPr>
      <t>ETD3 Olympus i Innowa 3</t>
    </r>
    <r>
      <rPr>
        <sz val="10"/>
        <rFont val="Arial"/>
        <family val="0"/>
      </rPr>
      <t xml:space="preserve">  na bazie aldehydów, neutralny,stosowania szczególnie endoskopów giętkich i wrażliwych przedmiotów. Spektrum B,F,V,Tbc. Zamawiający wymaga zaoferowania preparatu zalecanego przez producenta myjni o pojemności 5000ml. </t>
    </r>
    <r>
      <rPr>
        <sz val="10"/>
        <color indexed="10"/>
        <rFont val="Arial"/>
        <family val="2"/>
      </rPr>
      <t xml:space="preserve">Dopuszcza się preparat na bazie aldehydu glutarowego </t>
    </r>
  </si>
  <si>
    <r>
      <t xml:space="preserve">Preparat płuczący, ułatwiający schnięcie narzędzi medycznych oraz łóżek i kontenerów Skład:niejonowe związki powierzchniowo-czynne, środki konserwujące, inhibitory korozji Dozowanie: 1-3ml /l pH neutralne Opakowanie: 20l. Do zastosowania w stacji centralnego dozowania do myjni Beli med WD 230. </t>
    </r>
    <r>
      <rPr>
        <sz val="10"/>
        <color indexed="10"/>
        <rFont val="Arial"/>
        <family val="2"/>
      </rPr>
      <t>Dopuszcza się płynny środek płuczący posiadający neutralne pH i zabezpieczający przed korozją spłukiwaną powierzchnię. Zawierający w swoim składzie min. Chlorek dioktylodimetyloamoniowy, fenoksypropanol, niejonowe związki powierzchniowo czynne oraz inhibitory korozji.</t>
    </r>
  </si>
  <si>
    <r>
      <t xml:space="preserve">Gotowe do użycia, alkoholowe </t>
    </r>
    <r>
      <rPr>
        <strike/>
        <sz val="10"/>
        <rFont val="Arial"/>
        <family val="2"/>
      </rPr>
      <t>(w tym etanol)</t>
    </r>
    <r>
      <rPr>
        <sz val="10"/>
        <rFont val="Arial"/>
        <family val="2"/>
      </rPr>
      <t xml:space="preserve"> chusteczki do szybkiej dezynfekcji sprzętu medycznego i małych powierzchni odpornych na działanie alkoholi np. sprzętu na blokach operacyjnych, sprzętu stomatologicznego itp.Czas działania:
B, prątki gruźlicy, F (drożdże), V (HIV, HBV, HCV) – do 1 min.,  Opak. 200 sztuk, </t>
    </r>
    <r>
      <rPr>
        <sz val="10"/>
        <color indexed="10"/>
        <rFont val="Arial"/>
        <family val="2"/>
      </rPr>
      <t xml:space="preserve">wymiary 20-27x18-20. </t>
    </r>
    <r>
      <rPr>
        <sz val="10"/>
        <rFont val="Arial"/>
        <family val="2"/>
      </rPr>
      <t xml:space="preserve">
</t>
    </r>
  </si>
  <si>
    <r>
      <t xml:space="preserve">alkoholowy preparat do higienicznej i chirurgicznej dezynfekcji rąk, do rąk szczególnie wrażliwych. </t>
    </r>
    <r>
      <rPr>
        <strike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Oparty o min. trzy substancje aktywne z min dwóch różnych grup chemicznych; bez zawartości jodu, chlorheksydyny,  preparat do odkażania rąk, alkoholowy, spektrum bójcze na poziomie B (bakterie), Tbc (prątki gruźlicy), G (grzyby), V(wirusy), o pojemności 500ml Zamawiający dopuszcza możliwość zaoferowania asortymentu w opakowaniach 250-500 ml z odpowiednim przeliczeniem ilości opakowań. </t>
    </r>
    <r>
      <rPr>
        <sz val="10"/>
        <color indexed="10"/>
        <rFont val="Arial"/>
        <family val="2"/>
      </rPr>
      <t>Dopuszcza się preparat zawierający jod, chlorheksydynę, etanol, kwasu mlekowy, fenol i/lub ich pochodnych.</t>
    </r>
  </si>
  <si>
    <r>
      <t xml:space="preserve">sterylny, gotowy do użycia służący do irygacji, czyszczenia,nawilża ran ostrych, przewlekłych oraz oparzeniowych I- II stopnia, bezzapachowy,zawierający poliheksanidynę i betainę </t>
    </r>
    <r>
      <rPr>
        <strike/>
        <sz val="10"/>
        <rFont val="Arial"/>
        <family val="2"/>
      </rPr>
      <t>lub chlorowodorek octenidyny</t>
    </r>
    <r>
      <rPr>
        <sz val="10"/>
        <rFont val="Arial"/>
        <family val="2"/>
      </rPr>
      <t>, bez zawartości dodatkowych substancji czynnych takich jak jodopowidon,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w pojemności 350 ml. Zamawiający dopuszcza możliwość zaoferowania asortymentu w opakowaniach 250-500 ml z odpowiednim przeliczeniem ilości opakowań.</t>
    </r>
  </si>
  <si>
    <r>
      <t xml:space="preserve">preparat myjąco- dezynfekujący w postaci koncentratu do powierzchni i wyrobów medycznych, </t>
    </r>
    <r>
      <rPr>
        <sz val="10"/>
        <color indexed="10"/>
        <rFont val="Arial"/>
        <family val="2"/>
      </rPr>
      <t>na bazie aldehydu glutarowego</t>
    </r>
    <r>
      <rPr>
        <sz val="10"/>
        <rFont val="Arial"/>
        <family val="2"/>
      </rPr>
      <t xml:space="preserve">, spektrum działania: bakterie, grzyby, wirusy, prątki. Krótki czas działania do 15 min o pojemności 5000ml lub </t>
    </r>
    <r>
      <rPr>
        <sz val="10"/>
        <color indexed="10"/>
        <rFont val="Arial"/>
        <family val="2"/>
      </rPr>
      <t>6000 ml</t>
    </r>
  </si>
  <si>
    <r>
      <t xml:space="preserve">preparat do dezynfekcji powierzchni zmywalnych i przedmiotów, chlorowy, zawierający dichloroizocyjanuran sodu, w postaci tabletek,łatwy do przygotowania , możliwość dezynfekcji powierzchni zanieczyszczonych organicznie w tym clostridium difficile opakowanie 300 tab. </t>
    </r>
    <r>
      <rPr>
        <sz val="10"/>
        <color indexed="10"/>
        <rFont val="Arial"/>
        <family val="2"/>
      </rPr>
      <t>. Aktywność roztworu po przygotowaniu min 24 godz.</t>
    </r>
  </si>
  <si>
    <r>
      <t xml:space="preserve">preparat do jednoczesnego mycia i odkażania ciała pacjentów przed zabiegami, w postaci emulsji </t>
    </r>
    <r>
      <rPr>
        <sz val="10"/>
        <color indexed="10"/>
        <rFont val="Arial"/>
        <family val="2"/>
      </rPr>
      <t>lub piany</t>
    </r>
    <r>
      <rPr>
        <sz val="10"/>
        <rFont val="Arial"/>
        <family val="2"/>
      </rPr>
      <t>, bez zawartości mydła i substancji zapachowych, z zawartością substancji antyseptycznej, aktywny wobec bakterii (w tym MRSA), o pojemności 200ml Zamawiający dopuszcza możliwość zaoferowania asortymentu w opakowaniach 200-500 ml z odpowiednim przeliczeniem ilości opakowań,</t>
    </r>
  </si>
  <si>
    <r>
      <t xml:space="preserve">Preparat do higienicznej i chirurgicznej dezynfekcji rąk zawierający alkohole w tym etanol min 75%, bez zawartości jodu, chlorheksydyny,  Preparat bezbarwny zawierający substancje nawilżające, pielęgnujące i regenerujące skórę, Higieniczna dezynfekcja rąk  w ciągu 30s. Chirurgiczna dezynfekcja rąk w ciągu 90s. Spektrum działania: B, F, Tbc, V (HBV, HCV, HIV, Rota, Noro, Adeno, Polio).
Opakowanie: 500ml. Zamawiający dopuszcza możliwość zaoferowania asortymentu w opakowaniach 250-500 ml z odpowiednim przeliczeniem ilości opakowań. </t>
    </r>
    <r>
      <rPr>
        <strike/>
        <sz val="10"/>
        <color indexed="10"/>
        <rFont val="Arial"/>
        <family val="2"/>
      </rPr>
      <t xml:space="preserve">Dopuszcza się preparat o przedłużonym efekcie działania. </t>
    </r>
  </si>
  <si>
    <t>WZÓR FORMULARZA CENOWEGO - DZPZ/ 333/ 5PN/ 2016 - Pakiet nr 1a</t>
  </si>
  <si>
    <r>
      <t xml:space="preserve">preparat myjąco- dezynfekujący w postaci koncentratu do powierzchni i wyrobów medycznych, </t>
    </r>
    <r>
      <rPr>
        <strike/>
        <sz val="10"/>
        <color indexed="10"/>
        <rFont val="Arial"/>
        <family val="2"/>
      </rPr>
      <t>na bazie aldehydu glutarowego</t>
    </r>
    <r>
      <rPr>
        <strike/>
        <sz val="10"/>
        <rFont val="Arial"/>
        <family val="2"/>
      </rPr>
      <t xml:space="preserve">, spektrum działania: bakterie, grzyby, wirusy, prątki. Krótki czas działania do 15 min o pojemności 5000ml lub </t>
    </r>
    <r>
      <rPr>
        <strike/>
        <sz val="10"/>
        <color indexed="10"/>
        <rFont val="Arial"/>
        <family val="2"/>
      </rPr>
      <t>6000 ml</t>
    </r>
  </si>
  <si>
    <t>WZÓR FORMULARZA CENOWEGO - DZPZ/ 333/ 5PN/ 2016 - Pakiet nr 3a</t>
  </si>
  <si>
    <t>WZÓR FORMULARZA CENOWEGO - DZPZ/ 333/ 5PN/ 2016 - Pakiet nr 2 b</t>
  </si>
  <si>
    <t>sterylny, gotowy do użycia służący do irygacji, czyszczenia,nawilża ran ostrych, przewlekłych oraz oparzeniowych I- II stopnia, bezzapachowy,zawierający poliheksanidynę i betainę lub chlorowodorek octenidyny, bez zawartości dodatkowych substancji czynnych takich jak jodopowidon, w pojemności 350 ml. Zamawiający dopuszcza możliwość zaoferowania asortymentu w opakowaniach 250-500 ml z odpowiednim przeliczeniem ilości opakowań.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</si>
</sst>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1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trike/>
      <sz val="10"/>
      <name val="Arial"/>
      <family val="2"/>
    </font>
    <font>
      <sz val="10"/>
      <color indexed="10"/>
      <name val="Arial"/>
      <family val="2"/>
    </font>
    <font>
      <b/>
      <strike/>
      <sz val="10"/>
      <name val="Arial"/>
      <family val="2"/>
    </font>
    <font>
      <strike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trike/>
      <sz val="10"/>
      <color indexed="10"/>
      <name val="Arial"/>
      <family val="2"/>
    </font>
    <font>
      <sz val="8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thin"/>
      <right style="thin"/>
      <top style="thin"/>
      <bottom style="thin"/>
      <diagonal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14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9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10" borderId="14" xfId="0" applyNumberForma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15" borderId="14" xfId="0" applyNumberForma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164" fontId="0" fillId="0" borderId="16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164" fontId="0" fillId="18" borderId="25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9" fontId="0" fillId="0" borderId="12" xfId="54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7" xfId="0" applyFont="1" applyBorder="1" applyAlignment="1">
      <alignment wrapText="1"/>
    </xf>
    <xf numFmtId="0" fontId="0" fillId="19" borderId="27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19" borderId="27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19" borderId="12" xfId="0" applyNumberFormat="1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/>
    </xf>
    <xf numFmtId="0" fontId="4" fillId="19" borderId="12" xfId="0" applyFont="1" applyFill="1" applyBorder="1" applyAlignment="1">
      <alignment horizontal="center" vertical="center" wrapText="1"/>
    </xf>
    <xf numFmtId="0" fontId="0" fillId="19" borderId="12" xfId="0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164" fontId="0" fillId="0" borderId="29" xfId="0" applyNumberFormat="1" applyBorder="1" applyAlignment="1">
      <alignment horizontal="center" vertical="center" wrapText="1"/>
    </xf>
    <xf numFmtId="9" fontId="0" fillId="0" borderId="29" xfId="54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19" borderId="28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4" fillId="19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19" borderId="12" xfId="0" applyFill="1" applyBorder="1" applyAlignment="1">
      <alignment/>
    </xf>
    <xf numFmtId="0" fontId="2" fillId="0" borderId="18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2" fillId="19" borderId="27" xfId="0" applyNumberFormat="1" applyFont="1" applyFill="1" applyBorder="1" applyAlignment="1">
      <alignment horizontal="center" vertical="center" wrapText="1"/>
    </xf>
    <xf numFmtId="0" fontId="0" fillId="19" borderId="27" xfId="0" applyNumberFormat="1" applyFill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4" fillId="0" borderId="27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/>
    </xf>
    <xf numFmtId="0" fontId="4" fillId="19" borderId="27" xfId="0" applyFont="1" applyFill="1" applyBorder="1" applyAlignment="1">
      <alignment wrapText="1"/>
    </xf>
    <xf numFmtId="0" fontId="4" fillId="0" borderId="27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2" fillId="19" borderId="12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7" xfId="0" applyFont="1" applyBorder="1" applyAlignment="1">
      <alignment wrapText="1"/>
    </xf>
    <xf numFmtId="0" fontId="0" fillId="19" borderId="27" xfId="0" applyFont="1" applyFill="1" applyBorder="1" applyAlignment="1">
      <alignment wrapText="1"/>
    </xf>
    <xf numFmtId="0" fontId="0" fillId="0" borderId="32" xfId="0" applyFont="1" applyBorder="1" applyAlignment="1">
      <alignment horizontal="left" vertical="center" wrapText="1"/>
    </xf>
    <xf numFmtId="0" fontId="0" fillId="19" borderId="28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33" xfId="0" applyFont="1" applyBorder="1" applyAlignment="1">
      <alignment horizontal="justify"/>
    </xf>
    <xf numFmtId="0" fontId="0" fillId="0" borderId="27" xfId="0" applyFont="1" applyBorder="1" applyAlignment="1">
      <alignment horizontal="left" wrapText="1"/>
    </xf>
    <xf numFmtId="0" fontId="0" fillId="19" borderId="27" xfId="0" applyFill="1" applyBorder="1" applyAlignment="1">
      <alignment horizontal="left" vertical="center" wrapText="1"/>
    </xf>
    <xf numFmtId="0" fontId="6" fillId="0" borderId="27" xfId="0" applyFont="1" applyBorder="1" applyAlignment="1">
      <alignment horizontal="left" wrapText="1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9" fontId="6" fillId="0" borderId="12" xfId="54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0" fillId="0" borderId="3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6" fillId="0" borderId="27" xfId="0" applyFont="1" applyBorder="1" applyAlignment="1">
      <alignment wrapText="1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0" fillId="19" borderId="27" xfId="0" applyFont="1" applyFill="1" applyBorder="1" applyAlignment="1">
      <alignment horizontal="left" vertical="center" wrapText="1"/>
    </xf>
    <xf numFmtId="0" fontId="0" fillId="0" borderId="34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19" borderId="12" xfId="0" applyFont="1" applyFill="1" applyBorder="1" applyAlignment="1">
      <alignment wrapText="1"/>
    </xf>
    <xf numFmtId="0" fontId="6" fillId="19" borderId="27" xfId="0" applyFont="1" applyFill="1" applyBorder="1" applyAlignment="1">
      <alignment wrapText="1"/>
    </xf>
    <xf numFmtId="0" fontId="9" fillId="19" borderId="12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9" fillId="19" borderId="12" xfId="0" applyFont="1" applyFill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7" fillId="0" borderId="2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4"/>
  <sheetViews>
    <sheetView zoomScalePageLayoutView="0" workbookViewId="0" topLeftCell="A10">
      <selection activeCell="C10" sqref="C10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112" t="s">
        <v>94</v>
      </c>
      <c r="C1" s="113"/>
      <c r="D1" s="113"/>
      <c r="E1" s="113"/>
      <c r="F1" s="113"/>
      <c r="G1" s="113"/>
      <c r="H1" s="113"/>
      <c r="I1" s="114"/>
      <c r="J1" s="121" t="s">
        <v>93</v>
      </c>
      <c r="K1" s="122"/>
      <c r="L1" s="122"/>
      <c r="M1" s="123"/>
    </row>
    <row r="2" spans="2:13" ht="15.75" customHeight="1">
      <c r="B2" s="115"/>
      <c r="C2" s="116"/>
      <c r="D2" s="116"/>
      <c r="E2" s="116"/>
      <c r="F2" s="116"/>
      <c r="G2" s="116"/>
      <c r="H2" s="116"/>
      <c r="I2" s="117"/>
      <c r="J2" s="124"/>
      <c r="K2" s="125"/>
      <c r="L2" s="125"/>
      <c r="M2" s="126"/>
    </row>
    <row r="3" spans="2:13" ht="27.75" customHeight="1" thickBot="1">
      <c r="B3" s="118"/>
      <c r="C3" s="119"/>
      <c r="D3" s="119"/>
      <c r="E3" s="119"/>
      <c r="F3" s="119"/>
      <c r="G3" s="119"/>
      <c r="H3" s="119"/>
      <c r="I3" s="120"/>
      <c r="J3" s="127"/>
      <c r="K3" s="128"/>
      <c r="L3" s="128"/>
      <c r="M3" s="129"/>
    </row>
    <row r="4" spans="2:13" ht="13.5" thickBot="1">
      <c r="B4" s="16"/>
      <c r="C4" s="17"/>
      <c r="D4" s="12" t="s">
        <v>68</v>
      </c>
      <c r="E4" s="12" t="s">
        <v>75</v>
      </c>
      <c r="F4" s="12" t="s">
        <v>83</v>
      </c>
      <c r="G4" s="12" t="s">
        <v>58</v>
      </c>
      <c r="H4" s="13" t="s">
        <v>59</v>
      </c>
      <c r="I4" s="14" t="s">
        <v>70</v>
      </c>
      <c r="J4" s="20" t="s">
        <v>82</v>
      </c>
      <c r="K4" s="15" t="s">
        <v>69</v>
      </c>
      <c r="L4" s="10" t="s">
        <v>77</v>
      </c>
      <c r="M4" s="11" t="s">
        <v>78</v>
      </c>
    </row>
    <row r="5" spans="2:16" ht="66.75" customHeight="1">
      <c r="B5" s="23" t="s">
        <v>71</v>
      </c>
      <c r="C5" s="23" t="s">
        <v>60</v>
      </c>
      <c r="D5" s="15" t="s">
        <v>80</v>
      </c>
      <c r="E5" s="15" t="s">
        <v>96</v>
      </c>
      <c r="F5" s="15" t="s">
        <v>64</v>
      </c>
      <c r="G5" s="15" t="s">
        <v>63</v>
      </c>
      <c r="H5" s="10" t="s">
        <v>62</v>
      </c>
      <c r="I5" s="10" t="s">
        <v>66</v>
      </c>
      <c r="J5" s="10" t="s">
        <v>81</v>
      </c>
      <c r="K5" s="10" t="s">
        <v>61</v>
      </c>
      <c r="L5" s="26" t="s">
        <v>65</v>
      </c>
      <c r="M5" s="11" t="s">
        <v>67</v>
      </c>
      <c r="N5" s="1"/>
      <c r="O5" s="1"/>
      <c r="P5" s="1"/>
    </row>
    <row r="6" spans="2:16" ht="102" customHeight="1">
      <c r="B6" s="24" t="s">
        <v>79</v>
      </c>
      <c r="C6" s="80" t="s">
        <v>10</v>
      </c>
      <c r="D6" s="24"/>
      <c r="E6" s="24"/>
      <c r="F6" s="34" t="s">
        <v>97</v>
      </c>
      <c r="G6" s="35">
        <v>3200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102" customHeight="1">
      <c r="B7" s="24" t="s">
        <v>85</v>
      </c>
      <c r="C7" s="81" t="s">
        <v>99</v>
      </c>
      <c r="D7" s="24"/>
      <c r="E7" s="24"/>
      <c r="F7" s="34" t="s">
        <v>97</v>
      </c>
      <c r="G7" s="36">
        <v>110</v>
      </c>
      <c r="H7" s="25"/>
      <c r="I7" s="5">
        <f aca="true" t="shared" si="0" ref="I7:I12">ROUND(G7*H7,2)</f>
        <v>0</v>
      </c>
      <c r="J7" s="27"/>
      <c r="K7" s="5">
        <f aca="true" t="shared" si="1" ref="K7:K12">ROUND(I7*J7,2)</f>
        <v>0</v>
      </c>
      <c r="L7" s="5">
        <f aca="true" t="shared" si="2" ref="L7:L12">ROUND(M7/G7,2)</f>
        <v>0</v>
      </c>
      <c r="M7" s="5">
        <f aca="true" t="shared" si="3" ref="M7:M12">ROUND(SUM(I7,K7),2)</f>
        <v>0</v>
      </c>
      <c r="N7" s="1"/>
      <c r="O7" s="1"/>
      <c r="P7" s="1"/>
    </row>
    <row r="8" spans="2:16" ht="125.25" customHeight="1">
      <c r="B8" s="24" t="s">
        <v>86</v>
      </c>
      <c r="C8" s="82" t="s">
        <v>115</v>
      </c>
      <c r="D8" s="24"/>
      <c r="E8" s="24"/>
      <c r="F8" s="34" t="s">
        <v>97</v>
      </c>
      <c r="G8" s="37">
        <v>2500</v>
      </c>
      <c r="H8" s="25"/>
      <c r="I8" s="5">
        <f t="shared" si="0"/>
        <v>0</v>
      </c>
      <c r="J8" s="27"/>
      <c r="K8" s="5">
        <f t="shared" si="1"/>
        <v>0</v>
      </c>
      <c r="L8" s="5">
        <f t="shared" si="2"/>
        <v>0</v>
      </c>
      <c r="M8" s="5">
        <f t="shared" si="3"/>
        <v>0</v>
      </c>
      <c r="N8" s="1"/>
      <c r="O8" s="1"/>
      <c r="P8" s="1"/>
    </row>
    <row r="9" spans="2:16" ht="133.5" customHeight="1">
      <c r="B9" s="24" t="s">
        <v>87</v>
      </c>
      <c r="C9" s="83" t="s">
        <v>100</v>
      </c>
      <c r="D9" s="24"/>
      <c r="E9" s="24"/>
      <c r="F9" s="34" t="s">
        <v>97</v>
      </c>
      <c r="G9" s="36">
        <v>200</v>
      </c>
      <c r="H9" s="25"/>
      <c r="I9" s="5">
        <f t="shared" si="0"/>
        <v>0</v>
      </c>
      <c r="J9" s="27"/>
      <c r="K9" s="5">
        <f t="shared" si="1"/>
        <v>0</v>
      </c>
      <c r="L9" s="5">
        <f t="shared" si="2"/>
        <v>0</v>
      </c>
      <c r="M9" s="5">
        <f t="shared" si="3"/>
        <v>0</v>
      </c>
      <c r="N9" s="1"/>
      <c r="O9" s="1"/>
      <c r="P9" s="1"/>
    </row>
    <row r="10" spans="2:16" ht="144.75" customHeight="1">
      <c r="B10" s="91" t="s">
        <v>88</v>
      </c>
      <c r="C10" s="107" t="s">
        <v>120</v>
      </c>
      <c r="D10" s="91"/>
      <c r="E10" s="91"/>
      <c r="F10" s="93" t="s">
        <v>97</v>
      </c>
      <c r="G10" s="108">
        <v>1500</v>
      </c>
      <c r="H10" s="93"/>
      <c r="I10" s="94">
        <f t="shared" si="0"/>
        <v>0</v>
      </c>
      <c r="J10" s="95"/>
      <c r="K10" s="94">
        <f t="shared" si="1"/>
        <v>0</v>
      </c>
      <c r="L10" s="94">
        <f t="shared" si="2"/>
        <v>0</v>
      </c>
      <c r="M10" s="94">
        <f t="shared" si="3"/>
        <v>0</v>
      </c>
      <c r="N10" s="1"/>
      <c r="O10" s="1"/>
      <c r="P10" s="1"/>
    </row>
    <row r="11" spans="2:16" ht="102" customHeight="1">
      <c r="B11" s="24" t="s">
        <v>89</v>
      </c>
      <c r="C11" s="83" t="s">
        <v>11</v>
      </c>
      <c r="D11" s="24"/>
      <c r="E11" s="24"/>
      <c r="F11" s="38" t="s">
        <v>97</v>
      </c>
      <c r="G11" s="36">
        <v>800</v>
      </c>
      <c r="H11" s="25"/>
      <c r="I11" s="5">
        <f t="shared" si="0"/>
        <v>0</v>
      </c>
      <c r="J11" s="27"/>
      <c r="K11" s="5">
        <f t="shared" si="1"/>
        <v>0</v>
      </c>
      <c r="L11" s="5">
        <f t="shared" si="2"/>
        <v>0</v>
      </c>
      <c r="M11" s="5">
        <f t="shared" si="3"/>
        <v>0</v>
      </c>
      <c r="N11" s="1"/>
      <c r="O11" s="1"/>
      <c r="P11" s="1"/>
    </row>
    <row r="12" spans="2:16" ht="234" customHeight="1">
      <c r="B12" s="24" t="s">
        <v>90</v>
      </c>
      <c r="C12" s="84" t="s">
        <v>95</v>
      </c>
      <c r="D12" s="24"/>
      <c r="E12" s="24"/>
      <c r="F12" s="39" t="s">
        <v>98</v>
      </c>
      <c r="G12" s="40">
        <v>100</v>
      </c>
      <c r="H12" s="25"/>
      <c r="I12" s="5">
        <f t="shared" si="0"/>
        <v>0</v>
      </c>
      <c r="J12" s="27"/>
      <c r="K12" s="5">
        <f t="shared" si="1"/>
        <v>0</v>
      </c>
      <c r="L12" s="5">
        <f t="shared" si="2"/>
        <v>0</v>
      </c>
      <c r="M12" s="5">
        <f t="shared" si="3"/>
        <v>0</v>
      </c>
      <c r="N12" s="1"/>
      <c r="O12" s="1"/>
      <c r="P12" s="1"/>
    </row>
    <row r="13" spans="2:16" ht="99.75" customHeight="1">
      <c r="B13" s="24" t="s">
        <v>91</v>
      </c>
      <c r="C13" s="45" t="s">
        <v>20</v>
      </c>
      <c r="D13" s="24"/>
      <c r="E13" s="24"/>
      <c r="F13" s="41"/>
      <c r="G13" s="41"/>
      <c r="H13" s="42"/>
      <c r="I13" s="43"/>
      <c r="J13" s="44"/>
      <c r="K13" s="43"/>
      <c r="L13" s="43"/>
      <c r="M13" s="43"/>
      <c r="N13" s="1"/>
      <c r="O13" s="1"/>
      <c r="P13" s="1"/>
    </row>
    <row r="14" spans="2:18" ht="19.5" customHeight="1" thickBot="1">
      <c r="B14" s="130"/>
      <c r="C14" s="131"/>
      <c r="D14" s="131"/>
      <c r="E14" s="131"/>
      <c r="F14" s="131"/>
      <c r="G14" s="131"/>
      <c r="H14" s="21" t="s">
        <v>72</v>
      </c>
      <c r="I14" s="21">
        <f>SUM(I6:I6)</f>
        <v>0</v>
      </c>
      <c r="J14" s="22"/>
      <c r="K14" s="6"/>
      <c r="L14" s="2"/>
      <c r="M14" s="2"/>
      <c r="N14" s="1"/>
      <c r="O14" s="1"/>
      <c r="P14" s="1"/>
      <c r="R14" s="4"/>
    </row>
    <row r="15" spans="2:18" ht="19.5" customHeight="1" thickBot="1">
      <c r="B15" s="130"/>
      <c r="C15" s="131"/>
      <c r="D15" s="131"/>
      <c r="E15" s="131"/>
      <c r="F15" s="131"/>
      <c r="G15" s="131"/>
      <c r="H15" s="18"/>
      <c r="J15" s="7" t="s">
        <v>73</v>
      </c>
      <c r="K15" s="7">
        <f>SUM(K6:K14)</f>
        <v>0</v>
      </c>
      <c r="L15" s="3"/>
      <c r="M15" s="8"/>
      <c r="N15" s="1"/>
      <c r="O15" s="1"/>
      <c r="P15" s="1"/>
      <c r="R15" s="4"/>
    </row>
    <row r="16" spans="2:16" ht="19.5" customHeight="1" thickBot="1">
      <c r="B16" s="132"/>
      <c r="C16" s="133"/>
      <c r="D16" s="133"/>
      <c r="E16" s="133"/>
      <c r="F16" s="133"/>
      <c r="G16" s="133"/>
      <c r="H16" s="19"/>
      <c r="I16" s="5"/>
      <c r="J16" s="2"/>
      <c r="K16" s="2"/>
      <c r="L16" s="9" t="s">
        <v>74</v>
      </c>
      <c r="M16" s="9">
        <f>SUM(M6:M15)</f>
        <v>0</v>
      </c>
      <c r="N16" s="1"/>
      <c r="O16" s="1"/>
      <c r="P16" s="1"/>
    </row>
    <row r="17" spans="2:16" ht="12.75" customHeight="1">
      <c r="B17" s="134" t="s">
        <v>84</v>
      </c>
      <c r="C17" s="135"/>
      <c r="D17" s="135"/>
      <c r="E17" s="135"/>
      <c r="F17" s="135"/>
      <c r="G17" s="135"/>
      <c r="H17" s="136"/>
      <c r="I17" s="143" t="s">
        <v>76</v>
      </c>
      <c r="J17" s="144"/>
      <c r="K17" s="144"/>
      <c r="L17" s="144"/>
      <c r="M17" s="145"/>
      <c r="N17" s="1"/>
      <c r="O17" s="1"/>
      <c r="P17" s="1"/>
    </row>
    <row r="18" spans="2:16" ht="16.5" customHeight="1">
      <c r="B18" s="137"/>
      <c r="C18" s="138"/>
      <c r="D18" s="138"/>
      <c r="E18" s="138"/>
      <c r="F18" s="138"/>
      <c r="G18" s="138"/>
      <c r="H18" s="139"/>
      <c r="I18" s="143"/>
      <c r="J18" s="144"/>
      <c r="K18" s="144"/>
      <c r="L18" s="144"/>
      <c r="M18" s="145"/>
      <c r="N18" s="1"/>
      <c r="O18" s="1"/>
      <c r="P18" s="1"/>
    </row>
    <row r="19" spans="2:16" ht="74.25" customHeight="1">
      <c r="B19" s="140"/>
      <c r="C19" s="141"/>
      <c r="D19" s="141"/>
      <c r="E19" s="141"/>
      <c r="F19" s="141"/>
      <c r="G19" s="141"/>
      <c r="H19" s="142"/>
      <c r="I19" s="146"/>
      <c r="J19" s="147"/>
      <c r="K19" s="147"/>
      <c r="L19" s="147"/>
      <c r="M19" s="148"/>
      <c r="N19" s="1"/>
      <c r="O19" s="1"/>
      <c r="P19" s="1"/>
    </row>
    <row r="20" spans="3:16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3:16" ht="12" customHeight="1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3:16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3:16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3:16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</sheetData>
  <sheetProtection/>
  <mergeCells count="5">
    <mergeCell ref="B1:I3"/>
    <mergeCell ref="J1:M3"/>
    <mergeCell ref="B14:G16"/>
    <mergeCell ref="B17:H19"/>
    <mergeCell ref="I17:M19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18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112" t="s">
        <v>35</v>
      </c>
      <c r="C1" s="113"/>
      <c r="D1" s="113"/>
      <c r="E1" s="113"/>
      <c r="F1" s="113"/>
      <c r="G1" s="113"/>
      <c r="H1" s="113"/>
      <c r="I1" s="114"/>
      <c r="J1" s="121" t="s">
        <v>93</v>
      </c>
      <c r="K1" s="122"/>
      <c r="L1" s="122"/>
      <c r="M1" s="123"/>
    </row>
    <row r="2" spans="2:13" ht="15.75" customHeight="1">
      <c r="B2" s="115"/>
      <c r="C2" s="116"/>
      <c r="D2" s="116"/>
      <c r="E2" s="116"/>
      <c r="F2" s="116"/>
      <c r="G2" s="116"/>
      <c r="H2" s="116"/>
      <c r="I2" s="117"/>
      <c r="J2" s="124"/>
      <c r="K2" s="125"/>
      <c r="L2" s="125"/>
      <c r="M2" s="126"/>
    </row>
    <row r="3" spans="2:13" ht="27.75" customHeight="1" thickBot="1">
      <c r="B3" s="118"/>
      <c r="C3" s="119"/>
      <c r="D3" s="119"/>
      <c r="E3" s="119"/>
      <c r="F3" s="119"/>
      <c r="G3" s="119"/>
      <c r="H3" s="119"/>
      <c r="I3" s="120"/>
      <c r="J3" s="127"/>
      <c r="K3" s="128"/>
      <c r="L3" s="128"/>
      <c r="M3" s="129"/>
    </row>
    <row r="4" spans="2:13" ht="13.5" thickBot="1">
      <c r="B4" s="16"/>
      <c r="C4" s="17"/>
      <c r="D4" s="12" t="s">
        <v>68</v>
      </c>
      <c r="E4" s="12" t="s">
        <v>75</v>
      </c>
      <c r="F4" s="12" t="s">
        <v>83</v>
      </c>
      <c r="G4" s="12" t="s">
        <v>58</v>
      </c>
      <c r="H4" s="13" t="s">
        <v>59</v>
      </c>
      <c r="I4" s="14" t="s">
        <v>70</v>
      </c>
      <c r="J4" s="20" t="s">
        <v>82</v>
      </c>
      <c r="K4" s="15" t="s">
        <v>69</v>
      </c>
      <c r="L4" s="10" t="s">
        <v>77</v>
      </c>
      <c r="M4" s="11" t="s">
        <v>78</v>
      </c>
    </row>
    <row r="5" spans="2:16" ht="66.75" customHeight="1">
      <c r="B5" s="23" t="s">
        <v>71</v>
      </c>
      <c r="C5" s="23" t="s">
        <v>60</v>
      </c>
      <c r="D5" s="15" t="s">
        <v>80</v>
      </c>
      <c r="E5" s="15" t="s">
        <v>96</v>
      </c>
      <c r="F5" s="15" t="s">
        <v>64</v>
      </c>
      <c r="G5" s="15" t="s">
        <v>63</v>
      </c>
      <c r="H5" s="10" t="s">
        <v>62</v>
      </c>
      <c r="I5" s="10" t="s">
        <v>66</v>
      </c>
      <c r="J5" s="10" t="s">
        <v>81</v>
      </c>
      <c r="K5" s="10" t="s">
        <v>61</v>
      </c>
      <c r="L5" s="26" t="s">
        <v>65</v>
      </c>
      <c r="M5" s="11" t="s">
        <v>67</v>
      </c>
      <c r="N5" s="1"/>
      <c r="O5" s="1"/>
      <c r="P5" s="1"/>
    </row>
    <row r="6" spans="2:16" ht="66.75" customHeight="1">
      <c r="B6" s="24" t="s">
        <v>79</v>
      </c>
      <c r="C6" s="78" t="s">
        <v>56</v>
      </c>
      <c r="D6" s="24"/>
      <c r="E6" s="24"/>
      <c r="F6" s="61" t="s">
        <v>36</v>
      </c>
      <c r="G6" s="63">
        <v>13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66.75" customHeight="1">
      <c r="B7" s="24" t="s">
        <v>85</v>
      </c>
      <c r="C7" s="79" t="s">
        <v>57</v>
      </c>
      <c r="D7" s="24"/>
      <c r="E7" s="24"/>
      <c r="F7" s="32" t="s">
        <v>36</v>
      </c>
      <c r="G7" s="64">
        <v>11</v>
      </c>
      <c r="H7" s="25"/>
      <c r="I7" s="5">
        <f>ROUND(G7*H7,2)</f>
        <v>0</v>
      </c>
      <c r="J7" s="27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8" ht="19.5" customHeight="1" thickBot="1">
      <c r="B8" s="130"/>
      <c r="C8" s="131"/>
      <c r="D8" s="131"/>
      <c r="E8" s="131"/>
      <c r="F8" s="131"/>
      <c r="G8" s="131"/>
      <c r="H8" s="21" t="s">
        <v>72</v>
      </c>
      <c r="I8" s="21">
        <f>SUM(I6:I6)</f>
        <v>0</v>
      </c>
      <c r="J8" s="22"/>
      <c r="K8" s="6"/>
      <c r="L8" s="2"/>
      <c r="M8" s="2"/>
      <c r="N8" s="1"/>
      <c r="O8" s="1"/>
      <c r="P8" s="1"/>
      <c r="R8" s="4"/>
    </row>
    <row r="9" spans="2:18" ht="19.5" customHeight="1" thickBot="1">
      <c r="B9" s="130"/>
      <c r="C9" s="131"/>
      <c r="D9" s="131"/>
      <c r="E9" s="131"/>
      <c r="F9" s="131"/>
      <c r="G9" s="131"/>
      <c r="H9" s="18"/>
      <c r="J9" s="7" t="s">
        <v>73</v>
      </c>
      <c r="K9" s="7">
        <f>SUM(K6:K8)</f>
        <v>0</v>
      </c>
      <c r="L9" s="3"/>
      <c r="M9" s="8"/>
      <c r="N9" s="1"/>
      <c r="O9" s="1"/>
      <c r="P9" s="1"/>
      <c r="R9" s="4"/>
    </row>
    <row r="10" spans="2:16" ht="19.5" customHeight="1" thickBot="1">
      <c r="B10" s="132"/>
      <c r="C10" s="133"/>
      <c r="D10" s="133"/>
      <c r="E10" s="133"/>
      <c r="F10" s="133"/>
      <c r="G10" s="133"/>
      <c r="H10" s="19"/>
      <c r="I10" s="5"/>
      <c r="J10" s="2"/>
      <c r="K10" s="2"/>
      <c r="L10" s="9" t="s">
        <v>74</v>
      </c>
      <c r="M10" s="9">
        <f>SUM(M6:M9)</f>
        <v>0</v>
      </c>
      <c r="N10" s="1"/>
      <c r="O10" s="1"/>
      <c r="P10" s="1"/>
    </row>
    <row r="11" spans="2:16" ht="12.75" customHeight="1">
      <c r="B11" s="134" t="s">
        <v>84</v>
      </c>
      <c r="C11" s="135"/>
      <c r="D11" s="135"/>
      <c r="E11" s="135"/>
      <c r="F11" s="135"/>
      <c r="G11" s="135"/>
      <c r="H11" s="136"/>
      <c r="I11" s="143" t="s">
        <v>76</v>
      </c>
      <c r="J11" s="144"/>
      <c r="K11" s="144"/>
      <c r="L11" s="144"/>
      <c r="M11" s="145"/>
      <c r="N11" s="1"/>
      <c r="O11" s="1"/>
      <c r="P11" s="1"/>
    </row>
    <row r="12" spans="2:16" ht="16.5" customHeight="1">
      <c r="B12" s="137"/>
      <c r="C12" s="138"/>
      <c r="D12" s="138"/>
      <c r="E12" s="138"/>
      <c r="F12" s="138"/>
      <c r="G12" s="138"/>
      <c r="H12" s="139"/>
      <c r="I12" s="143"/>
      <c r="J12" s="144"/>
      <c r="K12" s="144"/>
      <c r="L12" s="144"/>
      <c r="M12" s="145"/>
      <c r="N12" s="1"/>
      <c r="O12" s="1"/>
      <c r="P12" s="1"/>
    </row>
    <row r="13" spans="2:16" ht="74.25" customHeight="1">
      <c r="B13" s="140"/>
      <c r="C13" s="141"/>
      <c r="D13" s="141"/>
      <c r="E13" s="141"/>
      <c r="F13" s="141"/>
      <c r="G13" s="141"/>
      <c r="H13" s="142"/>
      <c r="I13" s="146"/>
      <c r="J13" s="147"/>
      <c r="K13" s="147"/>
      <c r="L13" s="147"/>
      <c r="M13" s="148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/>
  <mergeCells count="5">
    <mergeCell ref="B1:I3"/>
    <mergeCell ref="J1:M3"/>
    <mergeCell ref="B8:G10"/>
    <mergeCell ref="B11:H13"/>
    <mergeCell ref="I11:M13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R26"/>
  <sheetViews>
    <sheetView zoomScalePageLayoutView="0" workbookViewId="0" topLeftCell="A7">
      <selection activeCell="G10" sqref="G10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112" t="s">
        <v>37</v>
      </c>
      <c r="C1" s="113"/>
      <c r="D1" s="113"/>
      <c r="E1" s="113"/>
      <c r="F1" s="113"/>
      <c r="G1" s="113"/>
      <c r="H1" s="113"/>
      <c r="I1" s="114"/>
      <c r="J1" s="121" t="s">
        <v>93</v>
      </c>
      <c r="K1" s="122"/>
      <c r="L1" s="122"/>
      <c r="M1" s="123"/>
    </row>
    <row r="2" spans="2:13" ht="15.75" customHeight="1">
      <c r="B2" s="115"/>
      <c r="C2" s="116"/>
      <c r="D2" s="116"/>
      <c r="E2" s="116"/>
      <c r="F2" s="116"/>
      <c r="G2" s="116"/>
      <c r="H2" s="116"/>
      <c r="I2" s="117"/>
      <c r="J2" s="124"/>
      <c r="K2" s="125"/>
      <c r="L2" s="125"/>
      <c r="M2" s="126"/>
    </row>
    <row r="3" spans="2:13" ht="27.75" customHeight="1" thickBot="1">
      <c r="B3" s="118"/>
      <c r="C3" s="119"/>
      <c r="D3" s="119"/>
      <c r="E3" s="119"/>
      <c r="F3" s="119"/>
      <c r="G3" s="119"/>
      <c r="H3" s="119"/>
      <c r="I3" s="120"/>
      <c r="J3" s="127"/>
      <c r="K3" s="128"/>
      <c r="L3" s="128"/>
      <c r="M3" s="129"/>
    </row>
    <row r="4" spans="2:13" ht="13.5" thickBot="1">
      <c r="B4" s="16"/>
      <c r="C4" s="17"/>
      <c r="D4" s="12" t="s">
        <v>68</v>
      </c>
      <c r="E4" s="12" t="s">
        <v>75</v>
      </c>
      <c r="F4" s="12" t="s">
        <v>83</v>
      </c>
      <c r="G4" s="12" t="s">
        <v>58</v>
      </c>
      <c r="H4" s="13" t="s">
        <v>59</v>
      </c>
      <c r="I4" s="14" t="s">
        <v>70</v>
      </c>
      <c r="J4" s="20" t="s">
        <v>82</v>
      </c>
      <c r="K4" s="15" t="s">
        <v>69</v>
      </c>
      <c r="L4" s="10" t="s">
        <v>77</v>
      </c>
      <c r="M4" s="11" t="s">
        <v>78</v>
      </c>
    </row>
    <row r="5" spans="2:16" ht="66.75" customHeight="1">
      <c r="B5" s="23" t="s">
        <v>71</v>
      </c>
      <c r="C5" s="23" t="s">
        <v>60</v>
      </c>
      <c r="D5" s="15" t="s">
        <v>80</v>
      </c>
      <c r="E5" s="15" t="s">
        <v>96</v>
      </c>
      <c r="F5" s="15" t="s">
        <v>64</v>
      </c>
      <c r="G5" s="15" t="s">
        <v>63</v>
      </c>
      <c r="H5" s="10" t="s">
        <v>62</v>
      </c>
      <c r="I5" s="10" t="s">
        <v>66</v>
      </c>
      <c r="J5" s="10" t="s">
        <v>81</v>
      </c>
      <c r="K5" s="10" t="s">
        <v>61</v>
      </c>
      <c r="L5" s="26" t="s">
        <v>65</v>
      </c>
      <c r="M5" s="11" t="s">
        <v>67</v>
      </c>
      <c r="N5" s="1"/>
      <c r="O5" s="1"/>
      <c r="P5" s="1"/>
    </row>
    <row r="6" spans="2:16" ht="110.25" customHeight="1">
      <c r="B6" s="24" t="s">
        <v>79</v>
      </c>
      <c r="C6" s="31" t="s">
        <v>38</v>
      </c>
      <c r="D6" s="24"/>
      <c r="E6" s="24"/>
      <c r="F6" s="33" t="s">
        <v>97</v>
      </c>
      <c r="G6" s="67">
        <v>18</v>
      </c>
      <c r="H6" s="25"/>
      <c r="I6" s="5">
        <f aca="true" t="shared" si="0" ref="I6:I15">ROUND(G6*H6,2)</f>
        <v>0</v>
      </c>
      <c r="J6" s="27"/>
      <c r="K6" s="5">
        <f aca="true" t="shared" si="1" ref="K6:K15">ROUND(I6*J6,2)</f>
        <v>0</v>
      </c>
      <c r="L6" s="5">
        <f aca="true" t="shared" si="2" ref="L6:L15">ROUND(M6/G6,2)</f>
        <v>0</v>
      </c>
      <c r="M6" s="5">
        <f aca="true" t="shared" si="3" ref="M6:M15">ROUND(SUM(I6,K6),2)</f>
        <v>0</v>
      </c>
      <c r="N6" s="1"/>
      <c r="O6" s="1"/>
      <c r="P6" s="1"/>
    </row>
    <row r="7" spans="2:16" ht="66.75" customHeight="1">
      <c r="B7" s="24" t="s">
        <v>85</v>
      </c>
      <c r="C7" s="66" t="s">
        <v>19</v>
      </c>
      <c r="D7" s="24"/>
      <c r="E7" s="24"/>
      <c r="F7" s="32" t="s">
        <v>97</v>
      </c>
      <c r="G7" s="64">
        <v>6</v>
      </c>
      <c r="H7" s="25"/>
      <c r="I7" s="5">
        <f t="shared" si="0"/>
        <v>0</v>
      </c>
      <c r="J7" s="27"/>
      <c r="K7" s="5">
        <f t="shared" si="1"/>
        <v>0</v>
      </c>
      <c r="L7" s="5">
        <f t="shared" si="2"/>
        <v>0</v>
      </c>
      <c r="M7" s="5">
        <f t="shared" si="3"/>
        <v>0</v>
      </c>
      <c r="N7" s="1"/>
      <c r="O7" s="1"/>
      <c r="P7" s="1"/>
    </row>
    <row r="8" spans="2:16" ht="66.75" customHeight="1">
      <c r="B8" s="24" t="s">
        <v>86</v>
      </c>
      <c r="C8" s="89" t="s">
        <v>39</v>
      </c>
      <c r="D8" s="24"/>
      <c r="E8" s="24"/>
      <c r="F8" s="33" t="s">
        <v>97</v>
      </c>
      <c r="G8" s="68">
        <v>11</v>
      </c>
      <c r="H8" s="25"/>
      <c r="I8" s="5">
        <f t="shared" si="0"/>
        <v>0</v>
      </c>
      <c r="J8" s="27"/>
      <c r="K8" s="5">
        <f t="shared" si="1"/>
        <v>0</v>
      </c>
      <c r="L8" s="5">
        <f t="shared" si="2"/>
        <v>0</v>
      </c>
      <c r="M8" s="5">
        <f t="shared" si="3"/>
        <v>0</v>
      </c>
      <c r="N8" s="1"/>
      <c r="O8" s="1"/>
      <c r="P8" s="1"/>
    </row>
    <row r="9" spans="2:16" ht="139.5" customHeight="1">
      <c r="B9" s="24" t="s">
        <v>87</v>
      </c>
      <c r="C9" s="65" t="s">
        <v>110</v>
      </c>
      <c r="D9" s="24"/>
      <c r="E9" s="24"/>
      <c r="F9" s="32" t="s">
        <v>97</v>
      </c>
      <c r="G9" s="64">
        <v>23</v>
      </c>
      <c r="H9" s="25"/>
      <c r="I9" s="5">
        <f t="shared" si="0"/>
        <v>0</v>
      </c>
      <c r="J9" s="27"/>
      <c r="K9" s="5">
        <f t="shared" si="1"/>
        <v>0</v>
      </c>
      <c r="L9" s="5">
        <f t="shared" si="2"/>
        <v>0</v>
      </c>
      <c r="M9" s="5">
        <f t="shared" si="3"/>
        <v>0</v>
      </c>
      <c r="N9" s="1"/>
      <c r="O9" s="1"/>
      <c r="P9" s="1"/>
    </row>
    <row r="10" spans="2:16" ht="194.25" customHeight="1">
      <c r="B10" s="24" t="s">
        <v>88</v>
      </c>
      <c r="C10" s="149" t="s">
        <v>5</v>
      </c>
      <c r="D10" s="150"/>
      <c r="E10" s="150"/>
      <c r="F10" s="151" t="s">
        <v>4</v>
      </c>
      <c r="G10" s="152">
        <v>1200</v>
      </c>
      <c r="H10" s="25"/>
      <c r="I10" s="5">
        <f t="shared" si="0"/>
        <v>0</v>
      </c>
      <c r="J10" s="27"/>
      <c r="K10" s="5">
        <f t="shared" si="1"/>
        <v>0</v>
      </c>
      <c r="L10" s="5">
        <f t="shared" si="2"/>
        <v>0</v>
      </c>
      <c r="M10" s="5">
        <f t="shared" si="3"/>
        <v>0</v>
      </c>
      <c r="N10" s="1"/>
      <c r="O10" s="1"/>
      <c r="P10" s="1"/>
    </row>
    <row r="11" spans="2:16" ht="66.75" customHeight="1">
      <c r="B11" s="24" t="s">
        <v>89</v>
      </c>
      <c r="C11" s="149" t="s">
        <v>6</v>
      </c>
      <c r="D11" s="24"/>
      <c r="E11" s="24"/>
      <c r="F11" s="32" t="s">
        <v>97</v>
      </c>
      <c r="G11" s="64">
        <v>100</v>
      </c>
      <c r="H11" s="25"/>
      <c r="I11" s="5">
        <f t="shared" si="0"/>
        <v>0</v>
      </c>
      <c r="J11" s="27"/>
      <c r="K11" s="5">
        <f t="shared" si="1"/>
        <v>0</v>
      </c>
      <c r="L11" s="5">
        <f t="shared" si="2"/>
        <v>0</v>
      </c>
      <c r="M11" s="5">
        <f t="shared" si="3"/>
        <v>0</v>
      </c>
      <c r="N11" s="1"/>
      <c r="O11" s="1"/>
      <c r="P11" s="1"/>
    </row>
    <row r="12" spans="2:16" ht="66.75" customHeight="1">
      <c r="B12" s="24" t="s">
        <v>90</v>
      </c>
      <c r="C12" s="28" t="s">
        <v>40</v>
      </c>
      <c r="D12" s="24"/>
      <c r="E12" s="24"/>
      <c r="F12" s="32" t="s">
        <v>97</v>
      </c>
      <c r="G12" s="64">
        <v>22</v>
      </c>
      <c r="H12" s="25"/>
      <c r="I12" s="5">
        <f t="shared" si="0"/>
        <v>0</v>
      </c>
      <c r="J12" s="27"/>
      <c r="K12" s="5">
        <f t="shared" si="1"/>
        <v>0</v>
      </c>
      <c r="L12" s="5">
        <f t="shared" si="2"/>
        <v>0</v>
      </c>
      <c r="M12" s="5">
        <f t="shared" si="3"/>
        <v>0</v>
      </c>
      <c r="N12" s="1"/>
      <c r="O12" s="1"/>
      <c r="P12" s="1"/>
    </row>
    <row r="13" spans="2:16" ht="66.75" customHeight="1">
      <c r="B13" s="24" t="s">
        <v>91</v>
      </c>
      <c r="C13" s="28" t="s">
        <v>41</v>
      </c>
      <c r="D13" s="24"/>
      <c r="E13" s="24"/>
      <c r="F13" s="32" t="s">
        <v>97</v>
      </c>
      <c r="G13" s="64">
        <v>60</v>
      </c>
      <c r="H13" s="25"/>
      <c r="I13" s="5">
        <f>ROUND(G13*H13,2)</f>
        <v>0</v>
      </c>
      <c r="J13" s="27"/>
      <c r="K13" s="5">
        <f>ROUND(I13*J13,2)</f>
        <v>0</v>
      </c>
      <c r="L13" s="5">
        <f>ROUND(M13/G13,2)</f>
        <v>0</v>
      </c>
      <c r="M13" s="5">
        <f>ROUND(SUM(I13,K13),2)</f>
        <v>0</v>
      </c>
      <c r="N13" s="1"/>
      <c r="O13" s="1"/>
      <c r="P13" s="1"/>
    </row>
    <row r="14" spans="2:16" ht="66.75" customHeight="1">
      <c r="B14" s="24" t="s">
        <v>92</v>
      </c>
      <c r="C14" s="31" t="s">
        <v>42</v>
      </c>
      <c r="D14" s="24"/>
      <c r="E14" s="24"/>
      <c r="F14" s="32" t="s">
        <v>97</v>
      </c>
      <c r="G14" s="64">
        <v>30</v>
      </c>
      <c r="H14" s="25"/>
      <c r="I14" s="5">
        <f t="shared" si="0"/>
        <v>0</v>
      </c>
      <c r="J14" s="27"/>
      <c r="K14" s="5">
        <f t="shared" si="1"/>
        <v>0</v>
      </c>
      <c r="L14" s="5">
        <f t="shared" si="2"/>
        <v>0</v>
      </c>
      <c r="M14" s="5">
        <f t="shared" si="3"/>
        <v>0</v>
      </c>
      <c r="N14" s="1"/>
      <c r="O14" s="1"/>
      <c r="P14" s="1"/>
    </row>
    <row r="15" spans="2:16" ht="90" customHeight="1">
      <c r="B15" s="24" t="s">
        <v>22</v>
      </c>
      <c r="C15" s="102" t="s">
        <v>111</v>
      </c>
      <c r="D15" s="24"/>
      <c r="E15" s="24"/>
      <c r="F15" s="32" t="s">
        <v>97</v>
      </c>
      <c r="G15" s="64">
        <v>120</v>
      </c>
      <c r="H15" s="25"/>
      <c r="I15" s="5">
        <f t="shared" si="0"/>
        <v>0</v>
      </c>
      <c r="J15" s="27"/>
      <c r="K15" s="5">
        <f t="shared" si="1"/>
        <v>0</v>
      </c>
      <c r="L15" s="5">
        <f t="shared" si="2"/>
        <v>0</v>
      </c>
      <c r="M15" s="5">
        <f t="shared" si="3"/>
        <v>0</v>
      </c>
      <c r="N15" s="1"/>
      <c r="O15" s="1"/>
      <c r="P15" s="1"/>
    </row>
    <row r="16" spans="2:18" ht="19.5" customHeight="1" thickBot="1">
      <c r="B16" s="130"/>
      <c r="C16" s="131"/>
      <c r="D16" s="131"/>
      <c r="E16" s="131"/>
      <c r="F16" s="131"/>
      <c r="G16" s="131"/>
      <c r="H16" s="21" t="s">
        <v>72</v>
      </c>
      <c r="I16" s="21">
        <f>SUM(I6:I6)</f>
        <v>0</v>
      </c>
      <c r="J16" s="22"/>
      <c r="K16" s="6"/>
      <c r="L16" s="2"/>
      <c r="M16" s="2"/>
      <c r="N16" s="1"/>
      <c r="O16" s="1"/>
      <c r="P16" s="1"/>
      <c r="R16" s="4"/>
    </row>
    <row r="17" spans="2:18" ht="19.5" customHeight="1" thickBot="1">
      <c r="B17" s="130"/>
      <c r="C17" s="131"/>
      <c r="D17" s="131"/>
      <c r="E17" s="131"/>
      <c r="F17" s="131"/>
      <c r="G17" s="131"/>
      <c r="H17" s="18"/>
      <c r="J17" s="7" t="s">
        <v>73</v>
      </c>
      <c r="K17" s="7">
        <f>SUM(K6:K16)</f>
        <v>0</v>
      </c>
      <c r="L17" s="3"/>
      <c r="M17" s="8"/>
      <c r="N17" s="1"/>
      <c r="O17" s="1"/>
      <c r="P17" s="1"/>
      <c r="R17" s="4"/>
    </row>
    <row r="18" spans="2:16" ht="19.5" customHeight="1" thickBot="1">
      <c r="B18" s="132"/>
      <c r="C18" s="133"/>
      <c r="D18" s="133"/>
      <c r="E18" s="133"/>
      <c r="F18" s="133"/>
      <c r="G18" s="133"/>
      <c r="H18" s="19"/>
      <c r="I18" s="5"/>
      <c r="J18" s="2"/>
      <c r="K18" s="2"/>
      <c r="L18" s="9" t="s">
        <v>74</v>
      </c>
      <c r="M18" s="9">
        <f>SUM(M6:M17)</f>
        <v>0</v>
      </c>
      <c r="N18" s="1"/>
      <c r="O18" s="1"/>
      <c r="P18" s="1"/>
    </row>
    <row r="19" spans="2:16" ht="12.75" customHeight="1">
      <c r="B19" s="134" t="s">
        <v>84</v>
      </c>
      <c r="C19" s="135"/>
      <c r="D19" s="135"/>
      <c r="E19" s="135"/>
      <c r="F19" s="135"/>
      <c r="G19" s="135"/>
      <c r="H19" s="136"/>
      <c r="I19" s="143" t="s">
        <v>76</v>
      </c>
      <c r="J19" s="144"/>
      <c r="K19" s="144"/>
      <c r="L19" s="144"/>
      <c r="M19" s="145"/>
      <c r="N19" s="1"/>
      <c r="O19" s="1"/>
      <c r="P19" s="1"/>
    </row>
    <row r="20" spans="2:16" ht="16.5" customHeight="1">
      <c r="B20" s="137"/>
      <c r="C20" s="138"/>
      <c r="D20" s="138"/>
      <c r="E20" s="138"/>
      <c r="F20" s="138"/>
      <c r="G20" s="138"/>
      <c r="H20" s="139"/>
      <c r="I20" s="143"/>
      <c r="J20" s="144"/>
      <c r="K20" s="144"/>
      <c r="L20" s="144"/>
      <c r="M20" s="145"/>
      <c r="N20" s="1"/>
      <c r="O20" s="1"/>
      <c r="P20" s="1"/>
    </row>
    <row r="21" spans="2:16" ht="74.25" customHeight="1">
      <c r="B21" s="140"/>
      <c r="C21" s="141"/>
      <c r="D21" s="141"/>
      <c r="E21" s="141"/>
      <c r="F21" s="141"/>
      <c r="G21" s="141"/>
      <c r="H21" s="142"/>
      <c r="I21" s="146"/>
      <c r="J21" s="147"/>
      <c r="K21" s="147"/>
      <c r="L21" s="147"/>
      <c r="M21" s="148"/>
      <c r="N21" s="1"/>
      <c r="O21" s="1"/>
      <c r="P21" s="1"/>
    </row>
    <row r="22" spans="3:16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3:16" ht="12" customHeight="1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3:16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3:16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3:16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sheetProtection/>
  <mergeCells count="5">
    <mergeCell ref="B1:I3"/>
    <mergeCell ref="J1:M3"/>
    <mergeCell ref="B16:G18"/>
    <mergeCell ref="B19:H21"/>
    <mergeCell ref="I19:M21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R18"/>
  <sheetViews>
    <sheetView zoomScalePageLayoutView="0" workbookViewId="0" topLeftCell="A1">
      <selection activeCell="B8" sqref="B8:G10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112" t="s">
        <v>43</v>
      </c>
      <c r="C1" s="113"/>
      <c r="D1" s="113"/>
      <c r="E1" s="113"/>
      <c r="F1" s="113"/>
      <c r="G1" s="113"/>
      <c r="H1" s="113"/>
      <c r="I1" s="114"/>
      <c r="J1" s="121" t="s">
        <v>93</v>
      </c>
      <c r="K1" s="122"/>
      <c r="L1" s="122"/>
      <c r="M1" s="123"/>
    </row>
    <row r="2" spans="2:13" ht="15.75" customHeight="1">
      <c r="B2" s="115"/>
      <c r="C2" s="116"/>
      <c r="D2" s="116"/>
      <c r="E2" s="116"/>
      <c r="F2" s="116"/>
      <c r="G2" s="116"/>
      <c r="H2" s="116"/>
      <c r="I2" s="117"/>
      <c r="J2" s="124"/>
      <c r="K2" s="125"/>
      <c r="L2" s="125"/>
      <c r="M2" s="126"/>
    </row>
    <row r="3" spans="2:13" ht="27.75" customHeight="1" thickBot="1">
      <c r="B3" s="118"/>
      <c r="C3" s="119"/>
      <c r="D3" s="119"/>
      <c r="E3" s="119"/>
      <c r="F3" s="119"/>
      <c r="G3" s="119"/>
      <c r="H3" s="119"/>
      <c r="I3" s="120"/>
      <c r="J3" s="127"/>
      <c r="K3" s="128"/>
      <c r="L3" s="128"/>
      <c r="M3" s="129"/>
    </row>
    <row r="4" spans="2:13" ht="13.5" thickBot="1">
      <c r="B4" s="16"/>
      <c r="C4" s="17"/>
      <c r="D4" s="12" t="s">
        <v>68</v>
      </c>
      <c r="E4" s="12" t="s">
        <v>75</v>
      </c>
      <c r="F4" s="12" t="s">
        <v>83</v>
      </c>
      <c r="G4" s="12" t="s">
        <v>58</v>
      </c>
      <c r="H4" s="13" t="s">
        <v>59</v>
      </c>
      <c r="I4" s="14" t="s">
        <v>70</v>
      </c>
      <c r="J4" s="20" t="s">
        <v>82</v>
      </c>
      <c r="K4" s="15" t="s">
        <v>69</v>
      </c>
      <c r="L4" s="10" t="s">
        <v>77</v>
      </c>
      <c r="M4" s="11" t="s">
        <v>78</v>
      </c>
    </row>
    <row r="5" spans="2:16" ht="66.75" customHeight="1">
      <c r="B5" s="23" t="s">
        <v>71</v>
      </c>
      <c r="C5" s="23" t="s">
        <v>60</v>
      </c>
      <c r="D5" s="15" t="s">
        <v>80</v>
      </c>
      <c r="E5" s="15" t="s">
        <v>96</v>
      </c>
      <c r="F5" s="15" t="s">
        <v>64</v>
      </c>
      <c r="G5" s="15" t="s">
        <v>63</v>
      </c>
      <c r="H5" s="10" t="s">
        <v>62</v>
      </c>
      <c r="I5" s="10" t="s">
        <v>66</v>
      </c>
      <c r="J5" s="10" t="s">
        <v>81</v>
      </c>
      <c r="K5" s="10" t="s">
        <v>61</v>
      </c>
      <c r="L5" s="26" t="s">
        <v>65</v>
      </c>
      <c r="M5" s="11" t="s">
        <v>67</v>
      </c>
      <c r="N5" s="1"/>
      <c r="O5" s="1"/>
      <c r="P5" s="1"/>
    </row>
    <row r="6" spans="2:16" ht="108" customHeight="1">
      <c r="B6" s="24" t="s">
        <v>79</v>
      </c>
      <c r="C6" s="81" t="s">
        <v>112</v>
      </c>
      <c r="D6" s="24"/>
      <c r="E6" s="24"/>
      <c r="F6" s="48" t="s">
        <v>97</v>
      </c>
      <c r="G6" s="48">
        <v>70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108" customHeight="1">
      <c r="B7" s="24" t="s">
        <v>85</v>
      </c>
      <c r="C7" s="69" t="s">
        <v>44</v>
      </c>
      <c r="D7" s="24"/>
      <c r="E7" s="24"/>
      <c r="F7" s="48" t="s">
        <v>97</v>
      </c>
      <c r="G7" s="48">
        <v>40</v>
      </c>
      <c r="H7" s="25"/>
      <c r="I7" s="5">
        <f>ROUND(G7*H7,2)</f>
        <v>0</v>
      </c>
      <c r="J7" s="27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8" ht="19.5" customHeight="1" thickBot="1">
      <c r="B8" s="130"/>
      <c r="C8" s="131"/>
      <c r="D8" s="131"/>
      <c r="E8" s="131"/>
      <c r="F8" s="131"/>
      <c r="G8" s="131"/>
      <c r="H8" s="21" t="s">
        <v>72</v>
      </c>
      <c r="I8" s="21">
        <f>SUM(I6:I6)</f>
        <v>0</v>
      </c>
      <c r="J8" s="22"/>
      <c r="K8" s="6"/>
      <c r="L8" s="2"/>
      <c r="M8" s="2"/>
      <c r="N8" s="1"/>
      <c r="O8" s="1"/>
      <c r="P8" s="1"/>
      <c r="R8" s="4"/>
    </row>
    <row r="9" spans="2:18" ht="19.5" customHeight="1" thickBot="1">
      <c r="B9" s="130"/>
      <c r="C9" s="131"/>
      <c r="D9" s="131"/>
      <c r="E9" s="131"/>
      <c r="F9" s="131"/>
      <c r="G9" s="131"/>
      <c r="H9" s="18"/>
      <c r="J9" s="7" t="s">
        <v>73</v>
      </c>
      <c r="K9" s="7">
        <f>SUM(K6:K8)</f>
        <v>0</v>
      </c>
      <c r="L9" s="3"/>
      <c r="M9" s="8"/>
      <c r="N9" s="1"/>
      <c r="O9" s="1"/>
      <c r="P9" s="1"/>
      <c r="R9" s="4"/>
    </row>
    <row r="10" spans="2:16" ht="19.5" customHeight="1" thickBot="1">
      <c r="B10" s="132"/>
      <c r="C10" s="133"/>
      <c r="D10" s="133"/>
      <c r="E10" s="133"/>
      <c r="F10" s="133"/>
      <c r="G10" s="133"/>
      <c r="H10" s="19"/>
      <c r="I10" s="5"/>
      <c r="J10" s="2"/>
      <c r="K10" s="2"/>
      <c r="L10" s="9" t="s">
        <v>74</v>
      </c>
      <c r="M10" s="9">
        <f>SUM(M6:M9)</f>
        <v>0</v>
      </c>
      <c r="N10" s="1"/>
      <c r="O10" s="1"/>
      <c r="P10" s="1"/>
    </row>
    <row r="11" spans="2:16" ht="12.75" customHeight="1">
      <c r="B11" s="134" t="s">
        <v>84</v>
      </c>
      <c r="C11" s="135"/>
      <c r="D11" s="135"/>
      <c r="E11" s="135"/>
      <c r="F11" s="135"/>
      <c r="G11" s="135"/>
      <c r="H11" s="136"/>
      <c r="I11" s="143" t="s">
        <v>76</v>
      </c>
      <c r="J11" s="144"/>
      <c r="K11" s="144"/>
      <c r="L11" s="144"/>
      <c r="M11" s="145"/>
      <c r="N11" s="1"/>
      <c r="O11" s="1"/>
      <c r="P11" s="1"/>
    </row>
    <row r="12" spans="2:16" ht="16.5" customHeight="1">
      <c r="B12" s="137"/>
      <c r="C12" s="138"/>
      <c r="D12" s="138"/>
      <c r="E12" s="138"/>
      <c r="F12" s="138"/>
      <c r="G12" s="138"/>
      <c r="H12" s="139"/>
      <c r="I12" s="143"/>
      <c r="J12" s="144"/>
      <c r="K12" s="144"/>
      <c r="L12" s="144"/>
      <c r="M12" s="145"/>
      <c r="N12" s="1"/>
      <c r="O12" s="1"/>
      <c r="P12" s="1"/>
    </row>
    <row r="13" spans="2:16" ht="74.25" customHeight="1">
      <c r="B13" s="140"/>
      <c r="C13" s="141"/>
      <c r="D13" s="141"/>
      <c r="E13" s="141"/>
      <c r="F13" s="141"/>
      <c r="G13" s="141"/>
      <c r="H13" s="142"/>
      <c r="I13" s="146"/>
      <c r="J13" s="147"/>
      <c r="K13" s="147"/>
      <c r="L13" s="147"/>
      <c r="M13" s="148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/>
  <mergeCells count="5">
    <mergeCell ref="B1:I3"/>
    <mergeCell ref="J1:M3"/>
    <mergeCell ref="B8:G10"/>
    <mergeCell ref="B11:H13"/>
    <mergeCell ref="I11:M13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R19"/>
  <sheetViews>
    <sheetView zoomScalePageLayoutView="0" workbookViewId="0" topLeftCell="A2">
      <selection activeCell="D24" sqref="D24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112" t="s">
        <v>45</v>
      </c>
      <c r="C1" s="113"/>
      <c r="D1" s="113"/>
      <c r="E1" s="113"/>
      <c r="F1" s="113"/>
      <c r="G1" s="113"/>
      <c r="H1" s="113"/>
      <c r="I1" s="114"/>
      <c r="J1" s="121" t="s">
        <v>93</v>
      </c>
      <c r="K1" s="122"/>
      <c r="L1" s="122"/>
      <c r="M1" s="123"/>
    </row>
    <row r="2" spans="2:13" ht="15.75" customHeight="1">
      <c r="B2" s="115"/>
      <c r="C2" s="116"/>
      <c r="D2" s="116"/>
      <c r="E2" s="116"/>
      <c r="F2" s="116"/>
      <c r="G2" s="116"/>
      <c r="H2" s="116"/>
      <c r="I2" s="117"/>
      <c r="J2" s="124"/>
      <c r="K2" s="125"/>
      <c r="L2" s="125"/>
      <c r="M2" s="126"/>
    </row>
    <row r="3" spans="2:13" ht="27.75" customHeight="1" thickBot="1">
      <c r="B3" s="118"/>
      <c r="C3" s="119"/>
      <c r="D3" s="119"/>
      <c r="E3" s="119"/>
      <c r="F3" s="119"/>
      <c r="G3" s="119"/>
      <c r="H3" s="119"/>
      <c r="I3" s="120"/>
      <c r="J3" s="127"/>
      <c r="K3" s="128"/>
      <c r="L3" s="128"/>
      <c r="M3" s="129"/>
    </row>
    <row r="4" spans="2:13" ht="13.5" thickBot="1">
      <c r="B4" s="16"/>
      <c r="C4" s="17"/>
      <c r="D4" s="12" t="s">
        <v>68</v>
      </c>
      <c r="E4" s="12" t="s">
        <v>75</v>
      </c>
      <c r="F4" s="12" t="s">
        <v>83</v>
      </c>
      <c r="G4" s="12" t="s">
        <v>58</v>
      </c>
      <c r="H4" s="13" t="s">
        <v>59</v>
      </c>
      <c r="I4" s="14" t="s">
        <v>70</v>
      </c>
      <c r="J4" s="20" t="s">
        <v>82</v>
      </c>
      <c r="K4" s="15" t="s">
        <v>69</v>
      </c>
      <c r="L4" s="10" t="s">
        <v>77</v>
      </c>
      <c r="M4" s="11" t="s">
        <v>78</v>
      </c>
    </row>
    <row r="5" spans="2:16" ht="66.75" customHeight="1">
      <c r="B5" s="23" t="s">
        <v>71</v>
      </c>
      <c r="C5" s="23" t="s">
        <v>60</v>
      </c>
      <c r="D5" s="15" t="s">
        <v>80</v>
      </c>
      <c r="E5" s="15" t="s">
        <v>96</v>
      </c>
      <c r="F5" s="15" t="s">
        <v>64</v>
      </c>
      <c r="G5" s="15" t="s">
        <v>63</v>
      </c>
      <c r="H5" s="10" t="s">
        <v>62</v>
      </c>
      <c r="I5" s="10" t="s">
        <v>66</v>
      </c>
      <c r="J5" s="10" t="s">
        <v>81</v>
      </c>
      <c r="K5" s="10" t="s">
        <v>61</v>
      </c>
      <c r="L5" s="26" t="s">
        <v>65</v>
      </c>
      <c r="M5" s="11" t="s">
        <v>67</v>
      </c>
      <c r="N5" s="1"/>
      <c r="O5" s="1"/>
      <c r="P5" s="1"/>
    </row>
    <row r="6" spans="2:16" ht="66.75" customHeight="1">
      <c r="B6" s="24" t="s">
        <v>79</v>
      </c>
      <c r="C6" s="70" t="s">
        <v>46</v>
      </c>
      <c r="D6" s="24"/>
      <c r="E6" s="24"/>
      <c r="F6" s="49" t="s">
        <v>97</v>
      </c>
      <c r="G6" s="49">
        <v>2000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66.75" customHeight="1">
      <c r="B7" s="24" t="s">
        <v>85</v>
      </c>
      <c r="C7" s="30" t="s">
        <v>47</v>
      </c>
      <c r="D7" s="24"/>
      <c r="E7" s="24"/>
      <c r="F7" s="49" t="s">
        <v>27</v>
      </c>
      <c r="G7" s="49">
        <v>650</v>
      </c>
      <c r="H7" s="25"/>
      <c r="I7" s="5">
        <f>ROUND(G7*H7,2)</f>
        <v>0</v>
      </c>
      <c r="J7" s="27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6" ht="66.75" customHeight="1">
      <c r="B8" s="24" t="s">
        <v>86</v>
      </c>
      <c r="C8" s="71" t="s">
        <v>16</v>
      </c>
      <c r="D8" s="24"/>
      <c r="E8" s="24"/>
      <c r="F8" s="52" t="s">
        <v>27</v>
      </c>
      <c r="G8" s="52">
        <v>150</v>
      </c>
      <c r="H8" s="25"/>
      <c r="I8" s="5">
        <f>ROUND(G8*H8,2)</f>
        <v>0</v>
      </c>
      <c r="J8" s="27"/>
      <c r="K8" s="5">
        <f>ROUND(I8*J8,2)</f>
        <v>0</v>
      </c>
      <c r="L8" s="5">
        <f>ROUND(M8/G8,2)</f>
        <v>0</v>
      </c>
      <c r="M8" s="5">
        <f>ROUND(SUM(I8,K8),2)</f>
        <v>0</v>
      </c>
      <c r="N8" s="1"/>
      <c r="O8" s="1"/>
      <c r="P8" s="1"/>
    </row>
    <row r="9" spans="2:18" ht="19.5" customHeight="1" thickBot="1">
      <c r="B9" s="130"/>
      <c r="C9" s="131"/>
      <c r="D9" s="131"/>
      <c r="E9" s="131"/>
      <c r="F9" s="131"/>
      <c r="G9" s="131"/>
      <c r="H9" s="21" t="s">
        <v>72</v>
      </c>
      <c r="I9" s="21">
        <f>SUM(I6:I6)</f>
        <v>0</v>
      </c>
      <c r="J9" s="22"/>
      <c r="K9" s="6"/>
      <c r="L9" s="2"/>
      <c r="M9" s="2"/>
      <c r="N9" s="1"/>
      <c r="O9" s="1"/>
      <c r="P9" s="1"/>
      <c r="R9" s="4"/>
    </row>
    <row r="10" spans="2:18" ht="19.5" customHeight="1" thickBot="1">
      <c r="B10" s="130"/>
      <c r="C10" s="131"/>
      <c r="D10" s="131"/>
      <c r="E10" s="131"/>
      <c r="F10" s="131"/>
      <c r="G10" s="131"/>
      <c r="H10" s="18"/>
      <c r="J10" s="7" t="s">
        <v>73</v>
      </c>
      <c r="K10" s="7">
        <f>SUM(K6:K9)</f>
        <v>0</v>
      </c>
      <c r="L10" s="3"/>
      <c r="M10" s="8"/>
      <c r="N10" s="1"/>
      <c r="O10" s="1"/>
      <c r="P10" s="1"/>
      <c r="R10" s="4"/>
    </row>
    <row r="11" spans="2:16" ht="19.5" customHeight="1" thickBot="1">
      <c r="B11" s="132"/>
      <c r="C11" s="133"/>
      <c r="D11" s="133"/>
      <c r="E11" s="133"/>
      <c r="F11" s="133"/>
      <c r="G11" s="133"/>
      <c r="H11" s="19"/>
      <c r="I11" s="5"/>
      <c r="J11" s="2"/>
      <c r="K11" s="2"/>
      <c r="L11" s="9" t="s">
        <v>74</v>
      </c>
      <c r="M11" s="9">
        <f>SUM(M6:M10)</f>
        <v>0</v>
      </c>
      <c r="N11" s="1"/>
      <c r="O11" s="1"/>
      <c r="P11" s="1"/>
    </row>
    <row r="12" spans="2:16" ht="12.75" customHeight="1">
      <c r="B12" s="134" t="s">
        <v>84</v>
      </c>
      <c r="C12" s="135"/>
      <c r="D12" s="135"/>
      <c r="E12" s="135"/>
      <c r="F12" s="135"/>
      <c r="G12" s="135"/>
      <c r="H12" s="136"/>
      <c r="I12" s="143" t="s">
        <v>76</v>
      </c>
      <c r="J12" s="144"/>
      <c r="K12" s="144"/>
      <c r="L12" s="144"/>
      <c r="M12" s="145"/>
      <c r="N12" s="1"/>
      <c r="O12" s="1"/>
      <c r="P12" s="1"/>
    </row>
    <row r="13" spans="2:16" ht="16.5" customHeight="1">
      <c r="B13" s="137"/>
      <c r="C13" s="138"/>
      <c r="D13" s="138"/>
      <c r="E13" s="138"/>
      <c r="F13" s="138"/>
      <c r="G13" s="138"/>
      <c r="H13" s="139"/>
      <c r="I13" s="143"/>
      <c r="J13" s="144"/>
      <c r="K13" s="144"/>
      <c r="L13" s="144"/>
      <c r="M13" s="145"/>
      <c r="N13" s="1"/>
      <c r="O13" s="1"/>
      <c r="P13" s="1"/>
    </row>
    <row r="14" spans="2:16" ht="74.25" customHeight="1">
      <c r="B14" s="140"/>
      <c r="C14" s="141"/>
      <c r="D14" s="141"/>
      <c r="E14" s="141"/>
      <c r="F14" s="141"/>
      <c r="G14" s="141"/>
      <c r="H14" s="142"/>
      <c r="I14" s="146"/>
      <c r="J14" s="147"/>
      <c r="K14" s="147"/>
      <c r="L14" s="147"/>
      <c r="M14" s="148"/>
      <c r="N14" s="1"/>
      <c r="O14" s="1"/>
      <c r="P14" s="1"/>
    </row>
    <row r="15" spans="3:16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</sheetData>
  <sheetProtection/>
  <mergeCells count="5">
    <mergeCell ref="B1:I3"/>
    <mergeCell ref="J1:M3"/>
    <mergeCell ref="B9:G11"/>
    <mergeCell ref="B12:H14"/>
    <mergeCell ref="I12:M14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R18"/>
  <sheetViews>
    <sheetView zoomScalePageLayoutView="0" workbookViewId="0" topLeftCell="A2">
      <selection activeCell="M19" sqref="M19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112" t="s">
        <v>48</v>
      </c>
      <c r="C1" s="113"/>
      <c r="D1" s="113"/>
      <c r="E1" s="113"/>
      <c r="F1" s="113"/>
      <c r="G1" s="113"/>
      <c r="H1" s="113"/>
      <c r="I1" s="114"/>
      <c r="J1" s="121" t="s">
        <v>93</v>
      </c>
      <c r="K1" s="122"/>
      <c r="L1" s="122"/>
      <c r="M1" s="123"/>
    </row>
    <row r="2" spans="2:13" ht="15.75" customHeight="1">
      <c r="B2" s="115"/>
      <c r="C2" s="116"/>
      <c r="D2" s="116"/>
      <c r="E2" s="116"/>
      <c r="F2" s="116"/>
      <c r="G2" s="116"/>
      <c r="H2" s="116"/>
      <c r="I2" s="117"/>
      <c r="J2" s="124"/>
      <c r="K2" s="125"/>
      <c r="L2" s="125"/>
      <c r="M2" s="126"/>
    </row>
    <row r="3" spans="2:13" ht="27.75" customHeight="1" thickBot="1">
      <c r="B3" s="118"/>
      <c r="C3" s="119"/>
      <c r="D3" s="119"/>
      <c r="E3" s="119"/>
      <c r="F3" s="119"/>
      <c r="G3" s="119"/>
      <c r="H3" s="119"/>
      <c r="I3" s="120"/>
      <c r="J3" s="127"/>
      <c r="K3" s="128"/>
      <c r="L3" s="128"/>
      <c r="M3" s="129"/>
    </row>
    <row r="4" spans="2:13" ht="13.5" thickBot="1">
      <c r="B4" s="16"/>
      <c r="C4" s="17"/>
      <c r="D4" s="12" t="s">
        <v>68</v>
      </c>
      <c r="E4" s="12" t="s">
        <v>75</v>
      </c>
      <c r="F4" s="12" t="s">
        <v>83</v>
      </c>
      <c r="G4" s="12" t="s">
        <v>58</v>
      </c>
      <c r="H4" s="13" t="s">
        <v>59</v>
      </c>
      <c r="I4" s="14" t="s">
        <v>70</v>
      </c>
      <c r="J4" s="20" t="s">
        <v>82</v>
      </c>
      <c r="K4" s="15" t="s">
        <v>69</v>
      </c>
      <c r="L4" s="10" t="s">
        <v>77</v>
      </c>
      <c r="M4" s="11" t="s">
        <v>78</v>
      </c>
    </row>
    <row r="5" spans="2:16" ht="66.75" customHeight="1">
      <c r="B5" s="23" t="s">
        <v>71</v>
      </c>
      <c r="C5" s="23" t="s">
        <v>60</v>
      </c>
      <c r="D5" s="15" t="s">
        <v>80</v>
      </c>
      <c r="E5" s="15" t="s">
        <v>96</v>
      </c>
      <c r="F5" s="15" t="s">
        <v>64</v>
      </c>
      <c r="G5" s="15" t="s">
        <v>63</v>
      </c>
      <c r="H5" s="10" t="s">
        <v>62</v>
      </c>
      <c r="I5" s="10" t="s">
        <v>66</v>
      </c>
      <c r="J5" s="10" t="s">
        <v>81</v>
      </c>
      <c r="K5" s="10" t="s">
        <v>61</v>
      </c>
      <c r="L5" s="26" t="s">
        <v>65</v>
      </c>
      <c r="M5" s="11" t="s">
        <v>67</v>
      </c>
      <c r="N5" s="1"/>
      <c r="O5" s="1"/>
      <c r="P5" s="1"/>
    </row>
    <row r="6" spans="2:16" ht="66.75" customHeight="1">
      <c r="B6" s="24" t="s">
        <v>79</v>
      </c>
      <c r="C6" s="72" t="s">
        <v>49</v>
      </c>
      <c r="D6" s="24"/>
      <c r="E6" s="24"/>
      <c r="F6" s="49" t="s">
        <v>97</v>
      </c>
      <c r="G6" s="73">
        <v>10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66.75" customHeight="1">
      <c r="B7" s="24" t="s">
        <v>85</v>
      </c>
      <c r="C7" s="71" t="s">
        <v>50</v>
      </c>
      <c r="D7" s="24"/>
      <c r="E7" s="24"/>
      <c r="F7" s="49" t="s">
        <v>97</v>
      </c>
      <c r="G7" s="73">
        <v>30</v>
      </c>
      <c r="H7" s="25"/>
      <c r="I7" s="5">
        <f>ROUND(G7*H7,2)</f>
        <v>0</v>
      </c>
      <c r="J7" s="27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8" ht="19.5" customHeight="1" thickBot="1">
      <c r="B8" s="130"/>
      <c r="C8" s="131"/>
      <c r="D8" s="131"/>
      <c r="E8" s="131"/>
      <c r="F8" s="131"/>
      <c r="G8" s="131"/>
      <c r="H8" s="21" t="s">
        <v>72</v>
      </c>
      <c r="I8" s="21">
        <f>SUM(I6:I6)</f>
        <v>0</v>
      </c>
      <c r="J8" s="22"/>
      <c r="K8" s="6"/>
      <c r="L8" s="2"/>
      <c r="M8" s="2"/>
      <c r="N8" s="1"/>
      <c r="O8" s="1"/>
      <c r="P8" s="1"/>
      <c r="R8" s="4"/>
    </row>
    <row r="9" spans="2:18" ht="19.5" customHeight="1" thickBot="1">
      <c r="B9" s="130"/>
      <c r="C9" s="131"/>
      <c r="D9" s="131"/>
      <c r="E9" s="131"/>
      <c r="F9" s="131"/>
      <c r="G9" s="131"/>
      <c r="H9" s="18"/>
      <c r="J9" s="7" t="s">
        <v>73</v>
      </c>
      <c r="K9" s="7">
        <f>SUM(K6:K8)</f>
        <v>0</v>
      </c>
      <c r="L9" s="3"/>
      <c r="M9" s="8"/>
      <c r="N9" s="1"/>
      <c r="O9" s="1"/>
      <c r="P9" s="1"/>
      <c r="R9" s="4"/>
    </row>
    <row r="10" spans="2:16" ht="19.5" customHeight="1" thickBot="1">
      <c r="B10" s="132"/>
      <c r="C10" s="133"/>
      <c r="D10" s="133"/>
      <c r="E10" s="133"/>
      <c r="F10" s="133"/>
      <c r="G10" s="133"/>
      <c r="H10" s="19"/>
      <c r="I10" s="5"/>
      <c r="J10" s="2"/>
      <c r="K10" s="2"/>
      <c r="L10" s="9" t="s">
        <v>74</v>
      </c>
      <c r="M10" s="9">
        <f>SUM(M6:M9)</f>
        <v>0</v>
      </c>
      <c r="N10" s="1"/>
      <c r="O10" s="1"/>
      <c r="P10" s="1"/>
    </row>
    <row r="11" spans="2:16" ht="12.75" customHeight="1">
      <c r="B11" s="134" t="s">
        <v>84</v>
      </c>
      <c r="C11" s="135"/>
      <c r="D11" s="135"/>
      <c r="E11" s="135"/>
      <c r="F11" s="135"/>
      <c r="G11" s="135"/>
      <c r="H11" s="136"/>
      <c r="I11" s="143" t="s">
        <v>76</v>
      </c>
      <c r="J11" s="144"/>
      <c r="K11" s="144"/>
      <c r="L11" s="144"/>
      <c r="M11" s="145"/>
      <c r="N11" s="1"/>
      <c r="O11" s="1"/>
      <c r="P11" s="1"/>
    </row>
    <row r="12" spans="2:16" ht="16.5" customHeight="1">
      <c r="B12" s="137"/>
      <c r="C12" s="138"/>
      <c r="D12" s="138"/>
      <c r="E12" s="138"/>
      <c r="F12" s="138"/>
      <c r="G12" s="138"/>
      <c r="H12" s="139"/>
      <c r="I12" s="143"/>
      <c r="J12" s="144"/>
      <c r="K12" s="144"/>
      <c r="L12" s="144"/>
      <c r="M12" s="145"/>
      <c r="N12" s="1"/>
      <c r="O12" s="1"/>
      <c r="P12" s="1"/>
    </row>
    <row r="13" spans="2:16" ht="74.25" customHeight="1">
      <c r="B13" s="140"/>
      <c r="C13" s="141"/>
      <c r="D13" s="141"/>
      <c r="E13" s="141"/>
      <c r="F13" s="141"/>
      <c r="G13" s="141"/>
      <c r="H13" s="142"/>
      <c r="I13" s="146"/>
      <c r="J13" s="147"/>
      <c r="K13" s="147"/>
      <c r="L13" s="147"/>
      <c r="M13" s="148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/>
  <mergeCells count="5">
    <mergeCell ref="B1:I3"/>
    <mergeCell ref="J1:M3"/>
    <mergeCell ref="B8:G10"/>
    <mergeCell ref="B11:H13"/>
    <mergeCell ref="I11:M13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R1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112" t="s">
        <v>51</v>
      </c>
      <c r="C1" s="113"/>
      <c r="D1" s="113"/>
      <c r="E1" s="113"/>
      <c r="F1" s="113"/>
      <c r="G1" s="113"/>
      <c r="H1" s="113"/>
      <c r="I1" s="114"/>
      <c r="J1" s="121" t="s">
        <v>93</v>
      </c>
      <c r="K1" s="122"/>
      <c r="L1" s="122"/>
      <c r="M1" s="123"/>
    </row>
    <row r="2" spans="2:13" ht="15.75" customHeight="1">
      <c r="B2" s="115"/>
      <c r="C2" s="116"/>
      <c r="D2" s="116"/>
      <c r="E2" s="116"/>
      <c r="F2" s="116"/>
      <c r="G2" s="116"/>
      <c r="H2" s="116"/>
      <c r="I2" s="117"/>
      <c r="J2" s="124"/>
      <c r="K2" s="125"/>
      <c r="L2" s="125"/>
      <c r="M2" s="126"/>
    </row>
    <row r="3" spans="2:13" ht="27.75" customHeight="1" thickBot="1">
      <c r="B3" s="118"/>
      <c r="C3" s="119"/>
      <c r="D3" s="119"/>
      <c r="E3" s="119"/>
      <c r="F3" s="119"/>
      <c r="G3" s="119"/>
      <c r="H3" s="119"/>
      <c r="I3" s="120"/>
      <c r="J3" s="127"/>
      <c r="K3" s="128"/>
      <c r="L3" s="128"/>
      <c r="M3" s="129"/>
    </row>
    <row r="4" spans="2:13" ht="13.5" thickBot="1">
      <c r="B4" s="16"/>
      <c r="C4" s="17"/>
      <c r="D4" s="12" t="s">
        <v>68</v>
      </c>
      <c r="E4" s="12" t="s">
        <v>75</v>
      </c>
      <c r="F4" s="12" t="s">
        <v>83</v>
      </c>
      <c r="G4" s="12" t="s">
        <v>58</v>
      </c>
      <c r="H4" s="13" t="s">
        <v>59</v>
      </c>
      <c r="I4" s="14" t="s">
        <v>70</v>
      </c>
      <c r="J4" s="20" t="s">
        <v>82</v>
      </c>
      <c r="K4" s="15" t="s">
        <v>69</v>
      </c>
      <c r="L4" s="10" t="s">
        <v>77</v>
      </c>
      <c r="M4" s="11" t="s">
        <v>78</v>
      </c>
    </row>
    <row r="5" spans="2:16" ht="66.75" customHeight="1">
      <c r="B5" s="23" t="s">
        <v>71</v>
      </c>
      <c r="C5" s="23" t="s">
        <v>60</v>
      </c>
      <c r="D5" s="15" t="s">
        <v>80</v>
      </c>
      <c r="E5" s="15" t="s">
        <v>96</v>
      </c>
      <c r="F5" s="15" t="s">
        <v>64</v>
      </c>
      <c r="G5" s="15" t="s">
        <v>63</v>
      </c>
      <c r="H5" s="10" t="s">
        <v>62</v>
      </c>
      <c r="I5" s="10" t="s">
        <v>66</v>
      </c>
      <c r="J5" s="10" t="s">
        <v>81</v>
      </c>
      <c r="K5" s="10" t="s">
        <v>61</v>
      </c>
      <c r="L5" s="26" t="s">
        <v>65</v>
      </c>
      <c r="M5" s="11" t="s">
        <v>67</v>
      </c>
      <c r="N5" s="1"/>
      <c r="O5" s="1"/>
      <c r="P5" s="1"/>
    </row>
    <row r="6" spans="2:16" ht="180" customHeight="1">
      <c r="B6" s="24" t="s">
        <v>79</v>
      </c>
      <c r="C6" s="74" t="s">
        <v>106</v>
      </c>
      <c r="D6" s="24"/>
      <c r="E6" s="24"/>
      <c r="F6" s="76" t="s">
        <v>27</v>
      </c>
      <c r="G6" s="76">
        <v>120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106.5" customHeight="1">
      <c r="B7" s="24" t="s">
        <v>85</v>
      </c>
      <c r="C7" s="75" t="s">
        <v>17</v>
      </c>
      <c r="D7" s="24"/>
      <c r="E7" s="24"/>
      <c r="F7" s="34" t="s">
        <v>27</v>
      </c>
      <c r="G7" s="77">
        <v>40</v>
      </c>
      <c r="H7" s="25"/>
      <c r="I7" s="5">
        <f>ROUND(G7*H7,2)</f>
        <v>0</v>
      </c>
      <c r="J7" s="27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8" ht="19.5" customHeight="1" thickBot="1">
      <c r="B8" s="130"/>
      <c r="C8" s="131"/>
      <c r="D8" s="131"/>
      <c r="E8" s="131"/>
      <c r="F8" s="131"/>
      <c r="G8" s="131"/>
      <c r="H8" s="21" t="s">
        <v>72</v>
      </c>
      <c r="I8" s="21">
        <f>SUM(I6:I6)</f>
        <v>0</v>
      </c>
      <c r="J8" s="22"/>
      <c r="K8" s="6"/>
      <c r="L8" s="2"/>
      <c r="M8" s="2"/>
      <c r="N8" s="1"/>
      <c r="O8" s="1"/>
      <c r="P8" s="1"/>
      <c r="R8" s="4"/>
    </row>
    <row r="9" spans="2:18" ht="19.5" customHeight="1" thickBot="1">
      <c r="B9" s="130"/>
      <c r="C9" s="131"/>
      <c r="D9" s="131"/>
      <c r="E9" s="131"/>
      <c r="F9" s="131"/>
      <c r="G9" s="131"/>
      <c r="H9" s="18"/>
      <c r="J9" s="7" t="s">
        <v>73</v>
      </c>
      <c r="K9" s="7">
        <f>SUM(K6:K8)</f>
        <v>0</v>
      </c>
      <c r="L9" s="3"/>
      <c r="M9" s="8"/>
      <c r="N9" s="1"/>
      <c r="O9" s="1"/>
      <c r="P9" s="1"/>
      <c r="R9" s="4"/>
    </row>
    <row r="10" spans="2:16" ht="19.5" customHeight="1" thickBot="1">
      <c r="B10" s="132"/>
      <c r="C10" s="133"/>
      <c r="D10" s="133"/>
      <c r="E10" s="133"/>
      <c r="F10" s="133"/>
      <c r="G10" s="133"/>
      <c r="H10" s="19"/>
      <c r="I10" s="5"/>
      <c r="J10" s="2"/>
      <c r="K10" s="2"/>
      <c r="L10" s="9" t="s">
        <v>74</v>
      </c>
      <c r="M10" s="9">
        <f>SUM(M6:M9)</f>
        <v>0</v>
      </c>
      <c r="N10" s="1"/>
      <c r="O10" s="1"/>
      <c r="P10" s="1"/>
    </row>
    <row r="11" spans="2:16" ht="12.75" customHeight="1">
      <c r="B11" s="134" t="s">
        <v>84</v>
      </c>
      <c r="C11" s="135"/>
      <c r="D11" s="135"/>
      <c r="E11" s="135"/>
      <c r="F11" s="135"/>
      <c r="G11" s="135"/>
      <c r="H11" s="136"/>
      <c r="I11" s="143" t="s">
        <v>76</v>
      </c>
      <c r="J11" s="144"/>
      <c r="K11" s="144"/>
      <c r="L11" s="144"/>
      <c r="M11" s="145"/>
      <c r="N11" s="1"/>
      <c r="O11" s="1"/>
      <c r="P11" s="1"/>
    </row>
    <row r="12" spans="2:16" ht="16.5" customHeight="1">
      <c r="B12" s="137"/>
      <c r="C12" s="138"/>
      <c r="D12" s="138"/>
      <c r="E12" s="138"/>
      <c r="F12" s="138"/>
      <c r="G12" s="138"/>
      <c r="H12" s="139"/>
      <c r="I12" s="143"/>
      <c r="J12" s="144"/>
      <c r="K12" s="144"/>
      <c r="L12" s="144"/>
      <c r="M12" s="145"/>
      <c r="N12" s="1"/>
      <c r="O12" s="1"/>
      <c r="P12" s="1"/>
    </row>
    <row r="13" spans="2:16" ht="74.25" customHeight="1">
      <c r="B13" s="140"/>
      <c r="C13" s="141"/>
      <c r="D13" s="141"/>
      <c r="E13" s="141"/>
      <c r="F13" s="141"/>
      <c r="G13" s="141"/>
      <c r="H13" s="142"/>
      <c r="I13" s="146"/>
      <c r="J13" s="147"/>
      <c r="K13" s="147"/>
      <c r="L13" s="147"/>
      <c r="M13" s="148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/>
  <mergeCells count="5">
    <mergeCell ref="B1:I3"/>
    <mergeCell ref="J1:M3"/>
    <mergeCell ref="B8:G10"/>
    <mergeCell ref="B11:H13"/>
    <mergeCell ref="I11:M13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R20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112" t="s">
        <v>52</v>
      </c>
      <c r="C1" s="113"/>
      <c r="D1" s="113"/>
      <c r="E1" s="113"/>
      <c r="F1" s="113"/>
      <c r="G1" s="113"/>
      <c r="H1" s="113"/>
      <c r="I1" s="114"/>
      <c r="J1" s="121" t="s">
        <v>93</v>
      </c>
      <c r="K1" s="122"/>
      <c r="L1" s="122"/>
      <c r="M1" s="123"/>
    </row>
    <row r="2" spans="2:13" ht="15.75" customHeight="1">
      <c r="B2" s="115"/>
      <c r="C2" s="116"/>
      <c r="D2" s="116"/>
      <c r="E2" s="116"/>
      <c r="F2" s="116"/>
      <c r="G2" s="116"/>
      <c r="H2" s="116"/>
      <c r="I2" s="117"/>
      <c r="J2" s="124"/>
      <c r="K2" s="125"/>
      <c r="L2" s="125"/>
      <c r="M2" s="126"/>
    </row>
    <row r="3" spans="2:13" ht="27.75" customHeight="1" thickBot="1">
      <c r="B3" s="118"/>
      <c r="C3" s="119"/>
      <c r="D3" s="119"/>
      <c r="E3" s="119"/>
      <c r="F3" s="119"/>
      <c r="G3" s="119"/>
      <c r="H3" s="119"/>
      <c r="I3" s="120"/>
      <c r="J3" s="127"/>
      <c r="K3" s="128"/>
      <c r="L3" s="128"/>
      <c r="M3" s="129"/>
    </row>
    <row r="4" spans="2:13" ht="13.5" thickBot="1">
      <c r="B4" s="16"/>
      <c r="C4" s="17"/>
      <c r="D4" s="12" t="s">
        <v>68</v>
      </c>
      <c r="E4" s="12" t="s">
        <v>75</v>
      </c>
      <c r="F4" s="12" t="s">
        <v>83</v>
      </c>
      <c r="G4" s="12" t="s">
        <v>58</v>
      </c>
      <c r="H4" s="13" t="s">
        <v>59</v>
      </c>
      <c r="I4" s="14" t="s">
        <v>70</v>
      </c>
      <c r="J4" s="20" t="s">
        <v>82</v>
      </c>
      <c r="K4" s="15" t="s">
        <v>69</v>
      </c>
      <c r="L4" s="10" t="s">
        <v>77</v>
      </c>
      <c r="M4" s="11" t="s">
        <v>78</v>
      </c>
    </row>
    <row r="5" spans="2:16" ht="66.75" customHeight="1">
      <c r="B5" s="23" t="s">
        <v>71</v>
      </c>
      <c r="C5" s="23" t="s">
        <v>60</v>
      </c>
      <c r="D5" s="15" t="s">
        <v>80</v>
      </c>
      <c r="E5" s="15" t="s">
        <v>96</v>
      </c>
      <c r="F5" s="15" t="s">
        <v>64</v>
      </c>
      <c r="G5" s="15" t="s">
        <v>63</v>
      </c>
      <c r="H5" s="10" t="s">
        <v>62</v>
      </c>
      <c r="I5" s="10" t="s">
        <v>66</v>
      </c>
      <c r="J5" s="10" t="s">
        <v>81</v>
      </c>
      <c r="K5" s="10" t="s">
        <v>61</v>
      </c>
      <c r="L5" s="26" t="s">
        <v>65</v>
      </c>
      <c r="M5" s="11" t="s">
        <v>67</v>
      </c>
      <c r="N5" s="1"/>
      <c r="O5" s="1"/>
      <c r="P5" s="1"/>
    </row>
    <row r="6" spans="2:16" ht="66.75" customHeight="1">
      <c r="B6" s="24" t="s">
        <v>79</v>
      </c>
      <c r="C6" s="47" t="s">
        <v>53</v>
      </c>
      <c r="D6" s="24"/>
      <c r="E6" s="24"/>
      <c r="F6" s="49" t="s">
        <v>97</v>
      </c>
      <c r="G6" s="73">
        <v>4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66.75" customHeight="1">
      <c r="B7" s="24" t="s">
        <v>85</v>
      </c>
      <c r="C7" s="47" t="s">
        <v>54</v>
      </c>
      <c r="D7" s="24"/>
      <c r="E7" s="24"/>
      <c r="F7" s="49" t="s">
        <v>97</v>
      </c>
      <c r="G7" s="73">
        <v>4</v>
      </c>
      <c r="H7" s="25"/>
      <c r="I7" s="5">
        <f>ROUND(G7*H7,2)</f>
        <v>0</v>
      </c>
      <c r="J7" s="27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6" ht="66.75" customHeight="1">
      <c r="B8" s="24" t="s">
        <v>86</v>
      </c>
      <c r="C8" s="47" t="s">
        <v>55</v>
      </c>
      <c r="D8" s="24"/>
      <c r="E8" s="24"/>
      <c r="F8" s="49" t="s">
        <v>36</v>
      </c>
      <c r="G8" s="73">
        <v>2</v>
      </c>
      <c r="H8" s="25"/>
      <c r="I8" s="5">
        <f>ROUND(G8*H8,2)</f>
        <v>0</v>
      </c>
      <c r="J8" s="27"/>
      <c r="K8" s="5">
        <f>ROUND(I8*J8,2)</f>
        <v>0</v>
      </c>
      <c r="L8" s="5">
        <f>ROUND(M8/G8,2)</f>
        <v>0</v>
      </c>
      <c r="M8" s="5">
        <f>ROUND(SUM(I8,K8),2)</f>
        <v>0</v>
      </c>
      <c r="N8" s="1"/>
      <c r="O8" s="1"/>
      <c r="P8" s="1"/>
    </row>
    <row r="9" spans="2:16" ht="66.75" customHeight="1">
      <c r="B9" s="24" t="s">
        <v>87</v>
      </c>
      <c r="C9" s="71" t="s">
        <v>18</v>
      </c>
      <c r="D9" s="24"/>
      <c r="E9" s="24"/>
      <c r="F9" s="49" t="s">
        <v>97</v>
      </c>
      <c r="G9" s="73">
        <v>10</v>
      </c>
      <c r="H9" s="25"/>
      <c r="I9" s="5">
        <f>ROUND(G9*H9,2)</f>
        <v>0</v>
      </c>
      <c r="J9" s="27"/>
      <c r="K9" s="5">
        <f>ROUND(I9*J9,2)</f>
        <v>0</v>
      </c>
      <c r="L9" s="5">
        <f>ROUND(M9/G9,2)</f>
        <v>0</v>
      </c>
      <c r="M9" s="5">
        <f>ROUND(SUM(I9,K9),2)</f>
        <v>0</v>
      </c>
      <c r="N9" s="1"/>
      <c r="O9" s="1"/>
      <c r="P9" s="1"/>
    </row>
    <row r="10" spans="2:18" ht="19.5" customHeight="1" thickBot="1">
      <c r="B10" s="130"/>
      <c r="C10" s="131"/>
      <c r="D10" s="131"/>
      <c r="E10" s="131"/>
      <c r="F10" s="131"/>
      <c r="G10" s="131"/>
      <c r="H10" s="21" t="s">
        <v>72</v>
      </c>
      <c r="I10" s="21">
        <f>SUM(I6:I6)</f>
        <v>0</v>
      </c>
      <c r="J10" s="22"/>
      <c r="K10" s="6"/>
      <c r="L10" s="2"/>
      <c r="M10" s="2"/>
      <c r="N10" s="1"/>
      <c r="O10" s="1"/>
      <c r="P10" s="1"/>
      <c r="R10" s="4"/>
    </row>
    <row r="11" spans="2:18" ht="19.5" customHeight="1" thickBot="1">
      <c r="B11" s="130"/>
      <c r="C11" s="131"/>
      <c r="D11" s="131"/>
      <c r="E11" s="131"/>
      <c r="F11" s="131"/>
      <c r="G11" s="131"/>
      <c r="H11" s="18"/>
      <c r="J11" s="7" t="s">
        <v>73</v>
      </c>
      <c r="K11" s="7">
        <f>SUM(K6:K10)</f>
        <v>0</v>
      </c>
      <c r="L11" s="3"/>
      <c r="M11" s="8"/>
      <c r="N11" s="1"/>
      <c r="O11" s="1"/>
      <c r="P11" s="1"/>
      <c r="R11" s="4"/>
    </row>
    <row r="12" spans="2:16" ht="19.5" customHeight="1" thickBot="1">
      <c r="B12" s="132"/>
      <c r="C12" s="133"/>
      <c r="D12" s="133"/>
      <c r="E12" s="133"/>
      <c r="F12" s="133"/>
      <c r="G12" s="133"/>
      <c r="H12" s="19"/>
      <c r="I12" s="5"/>
      <c r="J12" s="2"/>
      <c r="K12" s="2"/>
      <c r="L12" s="9" t="s">
        <v>74</v>
      </c>
      <c r="M12" s="9">
        <f>SUM(M6:M11)</f>
        <v>0</v>
      </c>
      <c r="N12" s="1"/>
      <c r="O12" s="1"/>
      <c r="P12" s="1"/>
    </row>
    <row r="13" spans="2:16" ht="12.75" customHeight="1">
      <c r="B13" s="134" t="s">
        <v>84</v>
      </c>
      <c r="C13" s="135"/>
      <c r="D13" s="135"/>
      <c r="E13" s="135"/>
      <c r="F13" s="135"/>
      <c r="G13" s="135"/>
      <c r="H13" s="136"/>
      <c r="I13" s="143" t="s">
        <v>76</v>
      </c>
      <c r="J13" s="144"/>
      <c r="K13" s="144"/>
      <c r="L13" s="144"/>
      <c r="M13" s="145"/>
      <c r="N13" s="1"/>
      <c r="O13" s="1"/>
      <c r="P13" s="1"/>
    </row>
    <row r="14" spans="2:16" ht="16.5" customHeight="1">
      <c r="B14" s="137"/>
      <c r="C14" s="138"/>
      <c r="D14" s="138"/>
      <c r="E14" s="138"/>
      <c r="F14" s="138"/>
      <c r="G14" s="138"/>
      <c r="H14" s="139"/>
      <c r="I14" s="143"/>
      <c r="J14" s="144"/>
      <c r="K14" s="144"/>
      <c r="L14" s="144"/>
      <c r="M14" s="145"/>
      <c r="N14" s="1"/>
      <c r="O14" s="1"/>
      <c r="P14" s="1"/>
    </row>
    <row r="15" spans="2:16" ht="74.25" customHeight="1">
      <c r="B15" s="140"/>
      <c r="C15" s="141"/>
      <c r="D15" s="141"/>
      <c r="E15" s="141"/>
      <c r="F15" s="141"/>
      <c r="G15" s="141"/>
      <c r="H15" s="142"/>
      <c r="I15" s="146"/>
      <c r="J15" s="147"/>
      <c r="K15" s="147"/>
      <c r="L15" s="147"/>
      <c r="M15" s="148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3:16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</sheetData>
  <sheetProtection/>
  <mergeCells count="5">
    <mergeCell ref="B1:I3"/>
    <mergeCell ref="J1:M3"/>
    <mergeCell ref="B10:G12"/>
    <mergeCell ref="B13:H15"/>
    <mergeCell ref="I13:M15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E14" sqref="E14"/>
    </sheetView>
  </sheetViews>
  <sheetFormatPr defaultColWidth="9.140625" defaultRowHeight="12.75"/>
  <cols>
    <col min="2" max="2" width="55.57421875" style="0" customWidth="1"/>
    <col min="3" max="3" width="14.00390625" style="0" customWidth="1"/>
    <col min="4" max="4" width="13.57421875" style="0" customWidth="1"/>
    <col min="5" max="5" width="14.7109375" style="0" customWidth="1"/>
    <col min="12" max="12" width="10.57421875" style="0" customWidth="1"/>
  </cols>
  <sheetData>
    <row r="1" spans="1:12" ht="12.75">
      <c r="A1" s="112" t="s">
        <v>121</v>
      </c>
      <c r="B1" s="113"/>
      <c r="C1" s="113"/>
      <c r="D1" s="113"/>
      <c r="E1" s="113"/>
      <c r="F1" s="113"/>
      <c r="G1" s="113"/>
      <c r="H1" s="114"/>
      <c r="I1" s="121" t="s">
        <v>93</v>
      </c>
      <c r="J1" s="122"/>
      <c r="K1" s="122"/>
      <c r="L1" s="123"/>
    </row>
    <row r="2" spans="1:12" ht="12.75">
      <c r="A2" s="115"/>
      <c r="B2" s="116"/>
      <c r="C2" s="116"/>
      <c r="D2" s="116"/>
      <c r="E2" s="116"/>
      <c r="F2" s="116"/>
      <c r="G2" s="116"/>
      <c r="H2" s="117"/>
      <c r="I2" s="124"/>
      <c r="J2" s="125"/>
      <c r="K2" s="125"/>
      <c r="L2" s="126"/>
    </row>
    <row r="3" spans="1:12" ht="13.5" thickBot="1">
      <c r="A3" s="118"/>
      <c r="B3" s="119"/>
      <c r="C3" s="119"/>
      <c r="D3" s="119"/>
      <c r="E3" s="119"/>
      <c r="F3" s="119"/>
      <c r="G3" s="119"/>
      <c r="H3" s="120"/>
      <c r="I3" s="127"/>
      <c r="J3" s="128"/>
      <c r="K3" s="128"/>
      <c r="L3" s="129"/>
    </row>
    <row r="4" spans="1:12" ht="12.75">
      <c r="A4" s="103"/>
      <c r="B4" s="104"/>
      <c r="C4" s="15" t="s">
        <v>68</v>
      </c>
      <c r="D4" s="15" t="s">
        <v>75</v>
      </c>
      <c r="E4" s="15" t="s">
        <v>83</v>
      </c>
      <c r="F4" s="15" t="s">
        <v>58</v>
      </c>
      <c r="G4" s="10" t="s">
        <v>59</v>
      </c>
      <c r="H4" s="11" t="s">
        <v>70</v>
      </c>
      <c r="I4" s="20" t="s">
        <v>82</v>
      </c>
      <c r="J4" s="15" t="s">
        <v>69</v>
      </c>
      <c r="K4" s="10" t="s">
        <v>77</v>
      </c>
      <c r="L4" s="11" t="s">
        <v>78</v>
      </c>
    </row>
    <row r="5" spans="1:12" ht="89.25">
      <c r="A5" s="24" t="s">
        <v>71</v>
      </c>
      <c r="B5" s="24" t="s">
        <v>60</v>
      </c>
      <c r="C5" s="24" t="s">
        <v>80</v>
      </c>
      <c r="D5" s="24" t="s">
        <v>96</v>
      </c>
      <c r="E5" s="24" t="s">
        <v>64</v>
      </c>
      <c r="F5" s="24" t="s">
        <v>63</v>
      </c>
      <c r="G5" s="24" t="s">
        <v>62</v>
      </c>
      <c r="H5" s="24" t="s">
        <v>66</v>
      </c>
      <c r="I5" s="24" t="s">
        <v>81</v>
      </c>
      <c r="J5" s="24" t="s">
        <v>61</v>
      </c>
      <c r="K5" s="105" t="s">
        <v>65</v>
      </c>
      <c r="L5" s="24" t="s">
        <v>67</v>
      </c>
    </row>
    <row r="6" spans="1:12" ht="140.25">
      <c r="A6" s="24" t="s">
        <v>88</v>
      </c>
      <c r="B6" s="106" t="s">
        <v>107</v>
      </c>
      <c r="C6" s="24"/>
      <c r="D6" s="24"/>
      <c r="E6" s="34" t="s">
        <v>97</v>
      </c>
      <c r="F6" s="36">
        <v>1500</v>
      </c>
      <c r="G6" s="25"/>
      <c r="H6" s="5">
        <f>ROUND(F6*G6,2)</f>
        <v>0</v>
      </c>
      <c r="I6" s="27"/>
      <c r="J6" s="5">
        <f>ROUND(H6*I6,2)</f>
        <v>0</v>
      </c>
      <c r="K6" s="5">
        <f>ROUND(L6/F6,2)</f>
        <v>0</v>
      </c>
      <c r="L6" s="5">
        <f>ROUND(SUM(H6,J6),2)</f>
        <v>0</v>
      </c>
    </row>
    <row r="7" spans="1:12" ht="26.25" thickBot="1">
      <c r="A7" s="130"/>
      <c r="B7" s="131"/>
      <c r="C7" s="131"/>
      <c r="D7" s="131"/>
      <c r="E7" s="131"/>
      <c r="F7" s="131"/>
      <c r="G7" s="21" t="s">
        <v>72</v>
      </c>
      <c r="H7" s="21" t="e">
        <f>SUM(#REF!)</f>
        <v>#REF!</v>
      </c>
      <c r="I7" s="22"/>
      <c r="J7" s="6"/>
      <c r="K7" s="2"/>
      <c r="L7" s="2"/>
    </row>
    <row r="8" spans="1:12" ht="26.25" thickBot="1">
      <c r="A8" s="130"/>
      <c r="B8" s="131"/>
      <c r="C8" s="131"/>
      <c r="D8" s="131"/>
      <c r="E8" s="131"/>
      <c r="F8" s="131"/>
      <c r="G8" s="18"/>
      <c r="I8" s="7" t="s">
        <v>73</v>
      </c>
      <c r="J8" s="7">
        <f>SUM(J6:J7)</f>
        <v>0</v>
      </c>
      <c r="K8" s="3"/>
      <c r="L8" s="8"/>
    </row>
    <row r="9" spans="1:12" ht="26.25" thickBot="1">
      <c r="A9" s="132"/>
      <c r="B9" s="133"/>
      <c r="C9" s="133"/>
      <c r="D9" s="133"/>
      <c r="E9" s="133"/>
      <c r="F9" s="133"/>
      <c r="G9" s="19"/>
      <c r="H9" s="5"/>
      <c r="I9" s="2"/>
      <c r="J9" s="2"/>
      <c r="K9" s="9" t="s">
        <v>74</v>
      </c>
      <c r="L9" s="9">
        <f>SUM(L6:L8)</f>
        <v>0</v>
      </c>
    </row>
    <row r="10" spans="1:12" ht="12.75">
      <c r="A10" s="134" t="s">
        <v>84</v>
      </c>
      <c r="B10" s="135"/>
      <c r="C10" s="135"/>
      <c r="D10" s="135"/>
      <c r="E10" s="135"/>
      <c r="F10" s="135"/>
      <c r="G10" s="136"/>
      <c r="H10" s="143" t="s">
        <v>76</v>
      </c>
      <c r="I10" s="144"/>
      <c r="J10" s="144"/>
      <c r="K10" s="144"/>
      <c r="L10" s="145"/>
    </row>
    <row r="11" spans="1:12" ht="12.75">
      <c r="A11" s="137"/>
      <c r="B11" s="138"/>
      <c r="C11" s="138"/>
      <c r="D11" s="138"/>
      <c r="E11" s="138"/>
      <c r="F11" s="138"/>
      <c r="G11" s="139"/>
      <c r="H11" s="143"/>
      <c r="I11" s="144"/>
      <c r="J11" s="144"/>
      <c r="K11" s="144"/>
      <c r="L11" s="145"/>
    </row>
    <row r="12" spans="1:12" ht="12.75">
      <c r="A12" s="140"/>
      <c r="B12" s="141"/>
      <c r="C12" s="141"/>
      <c r="D12" s="141"/>
      <c r="E12" s="141"/>
      <c r="F12" s="141"/>
      <c r="G12" s="142"/>
      <c r="H12" s="146"/>
      <c r="I12" s="147"/>
      <c r="J12" s="147"/>
      <c r="K12" s="147"/>
      <c r="L12" s="148"/>
    </row>
  </sheetData>
  <sheetProtection/>
  <mergeCells count="5">
    <mergeCell ref="A1:H3"/>
    <mergeCell ref="I1:L3"/>
    <mergeCell ref="A7:F9"/>
    <mergeCell ref="A10:G12"/>
    <mergeCell ref="H10:L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R24"/>
  <sheetViews>
    <sheetView zoomScalePageLayoutView="0" workbookViewId="0" topLeftCell="B1">
      <selection activeCell="L9" sqref="L9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112" t="s">
        <v>21</v>
      </c>
      <c r="C1" s="113"/>
      <c r="D1" s="113"/>
      <c r="E1" s="113"/>
      <c r="F1" s="113"/>
      <c r="G1" s="113"/>
      <c r="H1" s="113"/>
      <c r="I1" s="114"/>
      <c r="J1" s="121" t="s">
        <v>93</v>
      </c>
      <c r="K1" s="122"/>
      <c r="L1" s="122"/>
      <c r="M1" s="123"/>
    </row>
    <row r="2" spans="2:13" ht="15.75" customHeight="1">
      <c r="B2" s="115"/>
      <c r="C2" s="116"/>
      <c r="D2" s="116"/>
      <c r="E2" s="116"/>
      <c r="F2" s="116"/>
      <c r="G2" s="116"/>
      <c r="H2" s="116"/>
      <c r="I2" s="117"/>
      <c r="J2" s="124"/>
      <c r="K2" s="125"/>
      <c r="L2" s="125"/>
      <c r="M2" s="126"/>
    </row>
    <row r="3" spans="2:13" ht="27.75" customHeight="1" thickBot="1">
      <c r="B3" s="118"/>
      <c r="C3" s="119"/>
      <c r="D3" s="119"/>
      <c r="E3" s="119"/>
      <c r="F3" s="119"/>
      <c r="G3" s="119"/>
      <c r="H3" s="119"/>
      <c r="I3" s="120"/>
      <c r="J3" s="127"/>
      <c r="K3" s="128"/>
      <c r="L3" s="128"/>
      <c r="M3" s="129"/>
    </row>
    <row r="4" spans="2:13" ht="13.5" thickBot="1">
      <c r="B4" s="16"/>
      <c r="C4" s="17"/>
      <c r="D4" s="12" t="s">
        <v>68</v>
      </c>
      <c r="E4" s="12" t="s">
        <v>75</v>
      </c>
      <c r="F4" s="12" t="s">
        <v>83</v>
      </c>
      <c r="G4" s="12" t="s">
        <v>58</v>
      </c>
      <c r="H4" s="13" t="s">
        <v>59</v>
      </c>
      <c r="I4" s="14" t="s">
        <v>70</v>
      </c>
      <c r="J4" s="20" t="s">
        <v>82</v>
      </c>
      <c r="K4" s="15" t="s">
        <v>69</v>
      </c>
      <c r="L4" s="10" t="s">
        <v>77</v>
      </c>
      <c r="M4" s="11" t="s">
        <v>78</v>
      </c>
    </row>
    <row r="5" spans="2:16" ht="66.75" customHeight="1">
      <c r="B5" s="23" t="s">
        <v>71</v>
      </c>
      <c r="C5" s="23" t="s">
        <v>60</v>
      </c>
      <c r="D5" s="15" t="s">
        <v>80</v>
      </c>
      <c r="E5" s="15" t="s">
        <v>96</v>
      </c>
      <c r="F5" s="15" t="s">
        <v>64</v>
      </c>
      <c r="G5" s="15" t="s">
        <v>63</v>
      </c>
      <c r="H5" s="10" t="s">
        <v>62</v>
      </c>
      <c r="I5" s="10" t="s">
        <v>66</v>
      </c>
      <c r="J5" s="10" t="s">
        <v>81</v>
      </c>
      <c r="K5" s="10" t="s">
        <v>61</v>
      </c>
      <c r="L5" s="26" t="s">
        <v>65</v>
      </c>
      <c r="M5" s="11" t="s">
        <v>67</v>
      </c>
      <c r="N5" s="1"/>
      <c r="O5" s="1"/>
      <c r="P5" s="1"/>
    </row>
    <row r="6" spans="2:16" ht="203.25" customHeight="1">
      <c r="B6" s="24" t="s">
        <v>79</v>
      </c>
      <c r="C6" s="82" t="s">
        <v>0</v>
      </c>
      <c r="D6" s="24"/>
      <c r="E6" s="24"/>
      <c r="F6" s="49" t="s">
        <v>97</v>
      </c>
      <c r="G6" s="50">
        <v>4000</v>
      </c>
      <c r="H6" s="25"/>
      <c r="I6" s="5">
        <f aca="true" t="shared" si="0" ref="I6:I13">ROUND(G6*H6,2)</f>
        <v>0</v>
      </c>
      <c r="J6" s="27"/>
      <c r="K6" s="5">
        <f aca="true" t="shared" si="1" ref="K6:K13">ROUND(I6*J6,2)</f>
        <v>0</v>
      </c>
      <c r="L6" s="5">
        <f aca="true" t="shared" si="2" ref="L6:L13">ROUND(M6/G6,2)</f>
        <v>0</v>
      </c>
      <c r="M6" s="5">
        <f aca="true" t="shared" si="3" ref="M6:M13">ROUND(SUM(I6,K6),2)</f>
        <v>0</v>
      </c>
      <c r="N6" s="1"/>
      <c r="O6" s="1"/>
      <c r="P6" s="1"/>
    </row>
    <row r="7" spans="2:16" ht="90" customHeight="1">
      <c r="B7" s="91" t="s">
        <v>85</v>
      </c>
      <c r="C7" s="99" t="s">
        <v>102</v>
      </c>
      <c r="D7" s="91"/>
      <c r="E7" s="91"/>
      <c r="F7" s="100" t="s">
        <v>97</v>
      </c>
      <c r="G7" s="101">
        <v>1000</v>
      </c>
      <c r="H7" s="93"/>
      <c r="I7" s="94">
        <f t="shared" si="0"/>
        <v>0</v>
      </c>
      <c r="J7" s="95"/>
      <c r="K7" s="94">
        <f t="shared" si="1"/>
        <v>0</v>
      </c>
      <c r="L7" s="94">
        <f t="shared" si="2"/>
        <v>0</v>
      </c>
      <c r="M7" s="94">
        <f t="shared" si="3"/>
        <v>0</v>
      </c>
      <c r="N7" s="1"/>
      <c r="O7" s="1"/>
      <c r="P7" s="1"/>
    </row>
    <row r="8" spans="2:16" ht="199.5" customHeight="1">
      <c r="B8" s="24" t="s">
        <v>86</v>
      </c>
      <c r="C8" s="82" t="s">
        <v>1</v>
      </c>
      <c r="D8" s="24"/>
      <c r="E8" s="24"/>
      <c r="F8" s="49" t="s">
        <v>97</v>
      </c>
      <c r="G8" s="50">
        <v>350</v>
      </c>
      <c r="H8" s="25"/>
      <c r="I8" s="5">
        <f t="shared" si="0"/>
        <v>0</v>
      </c>
      <c r="J8" s="27"/>
      <c r="K8" s="5">
        <f t="shared" si="1"/>
        <v>0</v>
      </c>
      <c r="L8" s="5">
        <f t="shared" si="2"/>
        <v>0</v>
      </c>
      <c r="M8" s="5">
        <f t="shared" si="3"/>
        <v>0</v>
      </c>
      <c r="N8" s="1"/>
      <c r="O8" s="1"/>
      <c r="P8" s="1"/>
    </row>
    <row r="9" spans="2:16" ht="207.75" customHeight="1">
      <c r="B9" s="24" t="s">
        <v>87</v>
      </c>
      <c r="C9" s="82" t="s">
        <v>2</v>
      </c>
      <c r="D9" s="24"/>
      <c r="E9" s="24"/>
      <c r="F9" s="49" t="s">
        <v>97</v>
      </c>
      <c r="G9" s="51">
        <v>850</v>
      </c>
      <c r="H9" s="25"/>
      <c r="I9" s="5">
        <f t="shared" si="0"/>
        <v>0</v>
      </c>
      <c r="J9" s="27"/>
      <c r="K9" s="5">
        <f t="shared" si="1"/>
        <v>0</v>
      </c>
      <c r="L9" s="5">
        <f t="shared" si="2"/>
        <v>0</v>
      </c>
      <c r="M9" s="5">
        <f t="shared" si="3"/>
        <v>0</v>
      </c>
      <c r="N9" s="1"/>
      <c r="O9" s="1"/>
      <c r="P9" s="1"/>
    </row>
    <row r="10" spans="2:16" ht="100.5" customHeight="1">
      <c r="B10" s="24" t="s">
        <v>88</v>
      </c>
      <c r="C10" s="85" t="s">
        <v>119</v>
      </c>
      <c r="D10" s="24"/>
      <c r="E10" s="24"/>
      <c r="F10" s="52" t="s">
        <v>97</v>
      </c>
      <c r="G10" s="50">
        <v>900</v>
      </c>
      <c r="H10" s="25"/>
      <c r="I10" s="5">
        <f>ROUND(G10*H10,2)</f>
        <v>0</v>
      </c>
      <c r="J10" s="27"/>
      <c r="K10" s="5">
        <f>ROUND(I10*J10,2)</f>
        <v>0</v>
      </c>
      <c r="L10" s="5">
        <f>ROUND(M10/G10,2)</f>
        <v>0</v>
      </c>
      <c r="M10" s="5">
        <f>ROUND(SUM(I10,K10),2)</f>
        <v>0</v>
      </c>
      <c r="N10" s="1"/>
      <c r="O10" s="1"/>
      <c r="P10" s="1"/>
    </row>
    <row r="11" spans="2:16" ht="80.25" customHeight="1">
      <c r="B11" s="91" t="s">
        <v>89</v>
      </c>
      <c r="C11" s="109" t="s">
        <v>125</v>
      </c>
      <c r="D11" s="91"/>
      <c r="E11" s="91"/>
      <c r="F11" s="100" t="s">
        <v>97</v>
      </c>
      <c r="G11" s="110">
        <v>18</v>
      </c>
      <c r="H11" s="93"/>
      <c r="I11" s="94">
        <f t="shared" si="0"/>
        <v>0</v>
      </c>
      <c r="J11" s="95"/>
      <c r="K11" s="94">
        <f t="shared" si="1"/>
        <v>0</v>
      </c>
      <c r="L11" s="94">
        <f t="shared" si="2"/>
        <v>0</v>
      </c>
      <c r="M11" s="94">
        <f t="shared" si="3"/>
        <v>0</v>
      </c>
      <c r="N11" s="1"/>
      <c r="O11" s="1"/>
      <c r="P11" s="1"/>
    </row>
    <row r="12" spans="2:16" ht="80.25" customHeight="1">
      <c r="B12" s="24" t="s">
        <v>90</v>
      </c>
      <c r="C12" s="81" t="s">
        <v>104</v>
      </c>
      <c r="D12" s="24"/>
      <c r="E12" s="24"/>
      <c r="F12" s="49" t="s">
        <v>97</v>
      </c>
      <c r="G12" s="51">
        <v>1400</v>
      </c>
      <c r="H12" s="25"/>
      <c r="I12" s="5">
        <f t="shared" si="0"/>
        <v>0</v>
      </c>
      <c r="J12" s="27"/>
      <c r="K12" s="5">
        <f t="shared" si="1"/>
        <v>0</v>
      </c>
      <c r="L12" s="5">
        <f t="shared" si="2"/>
        <v>0</v>
      </c>
      <c r="M12" s="5">
        <f t="shared" si="3"/>
        <v>0</v>
      </c>
      <c r="N12" s="1"/>
      <c r="O12" s="1"/>
      <c r="P12" s="1"/>
    </row>
    <row r="13" spans="2:16" ht="80.25" customHeight="1">
      <c r="B13" s="24" t="s">
        <v>91</v>
      </c>
      <c r="C13" s="87" t="s">
        <v>103</v>
      </c>
      <c r="D13" s="24"/>
      <c r="E13" s="24"/>
      <c r="F13" s="49" t="s">
        <v>27</v>
      </c>
      <c r="G13" s="49">
        <v>1100</v>
      </c>
      <c r="H13" s="25"/>
      <c r="I13" s="5">
        <f t="shared" si="0"/>
        <v>0</v>
      </c>
      <c r="J13" s="27"/>
      <c r="K13" s="5">
        <f t="shared" si="1"/>
        <v>0</v>
      </c>
      <c r="L13" s="5">
        <f t="shared" si="2"/>
        <v>0</v>
      </c>
      <c r="M13" s="5">
        <f t="shared" si="3"/>
        <v>0</v>
      </c>
      <c r="N13" s="1"/>
      <c r="O13" s="1"/>
      <c r="P13" s="1"/>
    </row>
    <row r="14" spans="2:18" ht="19.5" customHeight="1" thickBot="1">
      <c r="B14" s="130"/>
      <c r="C14" s="131"/>
      <c r="D14" s="131"/>
      <c r="E14" s="131"/>
      <c r="F14" s="131"/>
      <c r="G14" s="131"/>
      <c r="H14" s="21" t="s">
        <v>72</v>
      </c>
      <c r="I14" s="21">
        <f>SUM(I6:I6)</f>
        <v>0</v>
      </c>
      <c r="J14" s="22"/>
      <c r="K14" s="6"/>
      <c r="L14" s="2"/>
      <c r="M14" s="2"/>
      <c r="N14" s="1"/>
      <c r="O14" s="1"/>
      <c r="P14" s="1"/>
      <c r="R14" s="4"/>
    </row>
    <row r="15" spans="2:18" ht="19.5" customHeight="1" thickBot="1">
      <c r="B15" s="130"/>
      <c r="C15" s="131"/>
      <c r="D15" s="131"/>
      <c r="E15" s="131"/>
      <c r="F15" s="131"/>
      <c r="G15" s="131"/>
      <c r="H15" s="18"/>
      <c r="J15" s="7" t="s">
        <v>73</v>
      </c>
      <c r="K15" s="7">
        <f>SUM(K6:K14)</f>
        <v>0</v>
      </c>
      <c r="L15" s="3"/>
      <c r="M15" s="8"/>
      <c r="N15" s="1"/>
      <c r="O15" s="1"/>
      <c r="P15" s="1"/>
      <c r="R15" s="4"/>
    </row>
    <row r="16" spans="2:16" ht="19.5" customHeight="1" thickBot="1">
      <c r="B16" s="132"/>
      <c r="C16" s="133"/>
      <c r="D16" s="133"/>
      <c r="E16" s="133"/>
      <c r="F16" s="133"/>
      <c r="G16" s="133"/>
      <c r="H16" s="19"/>
      <c r="I16" s="5"/>
      <c r="J16" s="2"/>
      <c r="K16" s="2"/>
      <c r="L16" s="9" t="s">
        <v>74</v>
      </c>
      <c r="M16" s="9">
        <f>SUM(M6:M15)</f>
        <v>0</v>
      </c>
      <c r="N16" s="1"/>
      <c r="O16" s="1"/>
      <c r="P16" s="1"/>
    </row>
    <row r="17" spans="2:16" ht="12.75" customHeight="1">
      <c r="B17" s="134" t="s">
        <v>84</v>
      </c>
      <c r="C17" s="135"/>
      <c r="D17" s="135"/>
      <c r="E17" s="135"/>
      <c r="F17" s="135"/>
      <c r="G17" s="135"/>
      <c r="H17" s="136"/>
      <c r="I17" s="143" t="s">
        <v>76</v>
      </c>
      <c r="J17" s="144"/>
      <c r="K17" s="144"/>
      <c r="L17" s="144"/>
      <c r="M17" s="145"/>
      <c r="N17" s="1"/>
      <c r="O17" s="1"/>
      <c r="P17" s="1"/>
    </row>
    <row r="18" spans="2:16" ht="16.5" customHeight="1">
      <c r="B18" s="137"/>
      <c r="C18" s="138"/>
      <c r="D18" s="138"/>
      <c r="E18" s="138"/>
      <c r="F18" s="138"/>
      <c r="G18" s="138"/>
      <c r="H18" s="139"/>
      <c r="I18" s="143"/>
      <c r="J18" s="144"/>
      <c r="K18" s="144"/>
      <c r="L18" s="144"/>
      <c r="M18" s="145"/>
      <c r="N18" s="1"/>
      <c r="O18" s="1"/>
      <c r="P18" s="1"/>
    </row>
    <row r="19" spans="2:16" ht="74.25" customHeight="1">
      <c r="B19" s="140"/>
      <c r="C19" s="141"/>
      <c r="D19" s="141"/>
      <c r="E19" s="141"/>
      <c r="F19" s="141"/>
      <c r="G19" s="141"/>
      <c r="H19" s="142"/>
      <c r="I19" s="146"/>
      <c r="J19" s="147"/>
      <c r="K19" s="147"/>
      <c r="L19" s="147"/>
      <c r="M19" s="148"/>
      <c r="N19" s="1"/>
      <c r="O19" s="1"/>
      <c r="P19" s="1"/>
    </row>
    <row r="20" spans="3:16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3:16" ht="12" customHeight="1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3:16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3:16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3:16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</sheetData>
  <sheetProtection/>
  <mergeCells count="5">
    <mergeCell ref="B1:I3"/>
    <mergeCell ref="J1:M3"/>
    <mergeCell ref="B14:G16"/>
    <mergeCell ref="B17:H19"/>
    <mergeCell ref="I17:M19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21"/>
  <sheetViews>
    <sheetView zoomScalePageLayoutView="0" workbookViewId="0" topLeftCell="A5">
      <selection activeCell="C10" sqref="C10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112" t="s">
        <v>9</v>
      </c>
      <c r="C1" s="113"/>
      <c r="D1" s="113"/>
      <c r="E1" s="113"/>
      <c r="F1" s="113"/>
      <c r="G1" s="113"/>
      <c r="H1" s="113"/>
      <c r="I1" s="114"/>
      <c r="J1" s="121" t="s">
        <v>93</v>
      </c>
      <c r="K1" s="122"/>
      <c r="L1" s="122"/>
      <c r="M1" s="123"/>
    </row>
    <row r="2" spans="2:13" ht="15.75" customHeight="1">
      <c r="B2" s="115"/>
      <c r="C2" s="116"/>
      <c r="D2" s="116"/>
      <c r="E2" s="116"/>
      <c r="F2" s="116"/>
      <c r="G2" s="116"/>
      <c r="H2" s="116"/>
      <c r="I2" s="117"/>
      <c r="J2" s="124"/>
      <c r="K2" s="125"/>
      <c r="L2" s="125"/>
      <c r="M2" s="126"/>
    </row>
    <row r="3" spans="2:13" ht="27.75" customHeight="1" thickBot="1">
      <c r="B3" s="118"/>
      <c r="C3" s="119"/>
      <c r="D3" s="119"/>
      <c r="E3" s="119"/>
      <c r="F3" s="119"/>
      <c r="G3" s="119"/>
      <c r="H3" s="119"/>
      <c r="I3" s="120"/>
      <c r="J3" s="127"/>
      <c r="K3" s="128"/>
      <c r="L3" s="128"/>
      <c r="M3" s="129"/>
    </row>
    <row r="4" spans="2:13" ht="13.5" thickBot="1">
      <c r="B4" s="16"/>
      <c r="C4" s="17"/>
      <c r="D4" s="12" t="s">
        <v>68</v>
      </c>
      <c r="E4" s="12" t="s">
        <v>75</v>
      </c>
      <c r="F4" s="12" t="s">
        <v>83</v>
      </c>
      <c r="G4" s="12" t="s">
        <v>58</v>
      </c>
      <c r="H4" s="13" t="s">
        <v>59</v>
      </c>
      <c r="I4" s="14" t="s">
        <v>70</v>
      </c>
      <c r="J4" s="20" t="s">
        <v>82</v>
      </c>
      <c r="K4" s="15" t="s">
        <v>69</v>
      </c>
      <c r="L4" s="10" t="s">
        <v>77</v>
      </c>
      <c r="M4" s="11" t="s">
        <v>78</v>
      </c>
    </row>
    <row r="5" spans="2:16" ht="66.75" customHeight="1">
      <c r="B5" s="23" t="s">
        <v>71</v>
      </c>
      <c r="C5" s="23" t="s">
        <v>60</v>
      </c>
      <c r="D5" s="15" t="s">
        <v>80</v>
      </c>
      <c r="E5" s="15" t="s">
        <v>96</v>
      </c>
      <c r="F5" s="15" t="s">
        <v>64</v>
      </c>
      <c r="G5" s="15" t="s">
        <v>63</v>
      </c>
      <c r="H5" s="10" t="s">
        <v>62</v>
      </c>
      <c r="I5" s="10" t="s">
        <v>66</v>
      </c>
      <c r="J5" s="10" t="s">
        <v>81</v>
      </c>
      <c r="K5" s="10" t="s">
        <v>61</v>
      </c>
      <c r="L5" s="26" t="s">
        <v>65</v>
      </c>
      <c r="M5" s="11" t="s">
        <v>67</v>
      </c>
      <c r="N5" s="1"/>
      <c r="O5" s="1"/>
      <c r="P5" s="1"/>
    </row>
    <row r="6" spans="2:16" ht="80.25" customHeight="1">
      <c r="B6" s="24" t="s">
        <v>79</v>
      </c>
      <c r="C6" s="46" t="s">
        <v>23</v>
      </c>
      <c r="D6" s="24"/>
      <c r="E6" s="24"/>
      <c r="F6" s="52" t="s">
        <v>97</v>
      </c>
      <c r="G6" s="50">
        <v>300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80.25" customHeight="1">
      <c r="B7" s="24" t="s">
        <v>85</v>
      </c>
      <c r="C7" s="83" t="s">
        <v>12</v>
      </c>
      <c r="D7" s="24"/>
      <c r="E7" s="24"/>
      <c r="F7" s="52" t="s">
        <v>97</v>
      </c>
      <c r="G7" s="50">
        <v>350</v>
      </c>
      <c r="H7" s="25"/>
      <c r="I7" s="5">
        <f>ROUND(G7*H7,2)</f>
        <v>0</v>
      </c>
      <c r="J7" s="27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6" ht="80.25" customHeight="1">
      <c r="B8" s="24" t="s">
        <v>86</v>
      </c>
      <c r="C8" s="71" t="s">
        <v>13</v>
      </c>
      <c r="D8" s="24"/>
      <c r="E8" s="24"/>
      <c r="F8" s="49" t="s">
        <v>97</v>
      </c>
      <c r="G8" s="51">
        <v>100</v>
      </c>
      <c r="H8" s="25"/>
      <c r="I8" s="5">
        <f>ROUND(G8*H8,2)</f>
        <v>0</v>
      </c>
      <c r="J8" s="27"/>
      <c r="K8" s="5">
        <f>ROUND(I8*J8,2)</f>
        <v>0</v>
      </c>
      <c r="L8" s="5">
        <f>ROUND(M8/G8,2)</f>
        <v>0</v>
      </c>
      <c r="M8" s="5">
        <f>ROUND(SUM(I8,K8),2)</f>
        <v>0</v>
      </c>
      <c r="N8" s="1"/>
      <c r="O8" s="1"/>
      <c r="P8" s="1"/>
    </row>
    <row r="9" spans="2:16" ht="80.25" customHeight="1">
      <c r="B9" s="24" t="s">
        <v>87</v>
      </c>
      <c r="C9" s="29" t="s">
        <v>24</v>
      </c>
      <c r="D9" s="24"/>
      <c r="E9" s="24"/>
      <c r="F9" s="49" t="s">
        <v>97</v>
      </c>
      <c r="G9" s="50">
        <v>15</v>
      </c>
      <c r="H9" s="25"/>
      <c r="I9" s="5">
        <f>ROUND(G9*H9,2)</f>
        <v>0</v>
      </c>
      <c r="J9" s="27"/>
      <c r="K9" s="5">
        <f>ROUND(I9*J9,2)</f>
        <v>0</v>
      </c>
      <c r="L9" s="5">
        <f>ROUND(M9/G9,2)</f>
        <v>0</v>
      </c>
      <c r="M9" s="5">
        <f>ROUND(SUM(I9,K9),2)</f>
        <v>0</v>
      </c>
      <c r="N9" s="1"/>
      <c r="O9" s="1"/>
      <c r="P9" s="1"/>
    </row>
    <row r="10" spans="2:16" ht="96.75" customHeight="1">
      <c r="B10" s="24" t="s">
        <v>88</v>
      </c>
      <c r="C10" s="30" t="s">
        <v>25</v>
      </c>
      <c r="D10" s="24"/>
      <c r="E10" s="24"/>
      <c r="F10" s="49" t="s">
        <v>97</v>
      </c>
      <c r="G10" s="51">
        <v>300</v>
      </c>
      <c r="H10" s="25"/>
      <c r="I10" s="5">
        <f>ROUND(G10*H10,2)</f>
        <v>0</v>
      </c>
      <c r="J10" s="27"/>
      <c r="K10" s="5">
        <f>ROUND(I10*J10,2)</f>
        <v>0</v>
      </c>
      <c r="L10" s="5">
        <f>ROUND(M10/G10,2)</f>
        <v>0</v>
      </c>
      <c r="M10" s="5">
        <f>ROUND(SUM(I10,K10),2)</f>
        <v>0</v>
      </c>
      <c r="N10" s="1"/>
      <c r="O10" s="1"/>
      <c r="P10" s="1"/>
    </row>
    <row r="11" spans="2:18" ht="19.5" customHeight="1" thickBot="1">
      <c r="B11" s="130"/>
      <c r="C11" s="131"/>
      <c r="D11" s="131"/>
      <c r="E11" s="131"/>
      <c r="F11" s="131"/>
      <c r="G11" s="131"/>
      <c r="H11" s="21" t="s">
        <v>72</v>
      </c>
      <c r="I11" s="21">
        <f>SUM(I6:I10)</f>
        <v>0</v>
      </c>
      <c r="J11" s="22"/>
      <c r="K11" s="6"/>
      <c r="L11" s="2"/>
      <c r="M11" s="2"/>
      <c r="N11" s="1"/>
      <c r="O11" s="1"/>
      <c r="P11" s="1"/>
      <c r="R11" s="4"/>
    </row>
    <row r="12" spans="2:18" ht="19.5" customHeight="1" thickBot="1">
      <c r="B12" s="130"/>
      <c r="C12" s="131"/>
      <c r="D12" s="131"/>
      <c r="E12" s="131"/>
      <c r="F12" s="131"/>
      <c r="G12" s="131"/>
      <c r="H12" s="18"/>
      <c r="J12" s="7" t="s">
        <v>73</v>
      </c>
      <c r="K12" s="7">
        <f>SUM(K6:K11)</f>
        <v>0</v>
      </c>
      <c r="L12" s="3"/>
      <c r="M12" s="8"/>
      <c r="N12" s="1"/>
      <c r="O12" s="1"/>
      <c r="P12" s="1"/>
      <c r="R12" s="4"/>
    </row>
    <row r="13" spans="2:16" ht="19.5" customHeight="1" thickBot="1">
      <c r="B13" s="132"/>
      <c r="C13" s="133"/>
      <c r="D13" s="133"/>
      <c r="E13" s="133"/>
      <c r="F13" s="133"/>
      <c r="G13" s="133"/>
      <c r="H13" s="19"/>
      <c r="I13" s="5"/>
      <c r="J13" s="2"/>
      <c r="K13" s="2"/>
      <c r="L13" s="9" t="s">
        <v>74</v>
      </c>
      <c r="M13" s="9">
        <f>SUM(M6:M12)</f>
        <v>0</v>
      </c>
      <c r="N13" s="1"/>
      <c r="O13" s="1"/>
      <c r="P13" s="1"/>
    </row>
    <row r="14" spans="2:16" ht="12.75" customHeight="1">
      <c r="B14" s="134" t="s">
        <v>84</v>
      </c>
      <c r="C14" s="135"/>
      <c r="D14" s="135"/>
      <c r="E14" s="135"/>
      <c r="F14" s="135"/>
      <c r="G14" s="135"/>
      <c r="H14" s="136"/>
      <c r="I14" s="143" t="s">
        <v>76</v>
      </c>
      <c r="J14" s="144"/>
      <c r="K14" s="144"/>
      <c r="L14" s="144"/>
      <c r="M14" s="145"/>
      <c r="N14" s="1"/>
      <c r="O14" s="1"/>
      <c r="P14" s="1"/>
    </row>
    <row r="15" spans="2:16" ht="16.5" customHeight="1">
      <c r="B15" s="137"/>
      <c r="C15" s="138"/>
      <c r="D15" s="138"/>
      <c r="E15" s="138"/>
      <c r="F15" s="138"/>
      <c r="G15" s="138"/>
      <c r="H15" s="139"/>
      <c r="I15" s="143"/>
      <c r="J15" s="144"/>
      <c r="K15" s="144"/>
      <c r="L15" s="144"/>
      <c r="M15" s="145"/>
      <c r="N15" s="1"/>
      <c r="O15" s="1"/>
      <c r="P15" s="1"/>
    </row>
    <row r="16" spans="2:16" ht="74.25" customHeight="1">
      <c r="B16" s="140"/>
      <c r="C16" s="141"/>
      <c r="D16" s="141"/>
      <c r="E16" s="141"/>
      <c r="F16" s="141"/>
      <c r="G16" s="141"/>
      <c r="H16" s="142"/>
      <c r="I16" s="146"/>
      <c r="J16" s="147"/>
      <c r="K16" s="147"/>
      <c r="L16" s="147"/>
      <c r="M16" s="148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" customHeight="1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3:16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3:16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</sheetData>
  <sheetProtection/>
  <mergeCells count="5">
    <mergeCell ref="B1:I3"/>
    <mergeCell ref="J1:M3"/>
    <mergeCell ref="B11:G13"/>
    <mergeCell ref="B14:H16"/>
    <mergeCell ref="I14:M16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3"/>
  <sheetViews>
    <sheetView zoomScalePageLayoutView="0" workbookViewId="0" topLeftCell="A1">
      <selection activeCell="B7" sqref="B7"/>
    </sheetView>
  </sheetViews>
  <sheetFormatPr defaultColWidth="9.140625" defaultRowHeight="12.75"/>
  <cols>
    <col min="2" max="2" width="53.421875" style="0" customWidth="1"/>
    <col min="3" max="3" width="14.140625" style="0" customWidth="1"/>
    <col min="4" max="4" width="16.140625" style="0" customWidth="1"/>
    <col min="5" max="5" width="15.421875" style="0" customWidth="1"/>
  </cols>
  <sheetData>
    <row r="2" spans="1:12" ht="12.75">
      <c r="A2" s="112" t="s">
        <v>124</v>
      </c>
      <c r="B2" s="113"/>
      <c r="C2" s="113"/>
      <c r="D2" s="113"/>
      <c r="E2" s="113"/>
      <c r="F2" s="113"/>
      <c r="G2" s="113"/>
      <c r="H2" s="114"/>
      <c r="I2" s="121" t="s">
        <v>93</v>
      </c>
      <c r="J2" s="122"/>
      <c r="K2" s="122"/>
      <c r="L2" s="123"/>
    </row>
    <row r="3" spans="1:12" ht="12.75">
      <c r="A3" s="115"/>
      <c r="B3" s="116"/>
      <c r="C3" s="116"/>
      <c r="D3" s="116"/>
      <c r="E3" s="116"/>
      <c r="F3" s="116"/>
      <c r="G3" s="116"/>
      <c r="H3" s="117"/>
      <c r="I3" s="124"/>
      <c r="J3" s="125"/>
      <c r="K3" s="125"/>
      <c r="L3" s="126"/>
    </row>
    <row r="4" spans="1:12" ht="13.5" thickBot="1">
      <c r="A4" s="118"/>
      <c r="B4" s="119"/>
      <c r="C4" s="119"/>
      <c r="D4" s="119"/>
      <c r="E4" s="119"/>
      <c r="F4" s="119"/>
      <c r="G4" s="119"/>
      <c r="H4" s="120"/>
      <c r="I4" s="127"/>
      <c r="J4" s="128"/>
      <c r="K4" s="128"/>
      <c r="L4" s="129"/>
    </row>
    <row r="5" spans="1:12" ht="13.5" thickBot="1">
      <c r="A5" s="16"/>
      <c r="B5" s="17"/>
      <c r="C5" s="12" t="s">
        <v>68</v>
      </c>
      <c r="D5" s="12" t="s">
        <v>75</v>
      </c>
      <c r="E5" s="12" t="s">
        <v>83</v>
      </c>
      <c r="F5" s="12" t="s">
        <v>58</v>
      </c>
      <c r="G5" s="13" t="s">
        <v>59</v>
      </c>
      <c r="H5" s="14" t="s">
        <v>70</v>
      </c>
      <c r="I5" s="20" t="s">
        <v>82</v>
      </c>
      <c r="J5" s="15" t="s">
        <v>69</v>
      </c>
      <c r="K5" s="10" t="s">
        <v>77</v>
      </c>
      <c r="L5" s="11" t="s">
        <v>78</v>
      </c>
    </row>
    <row r="6" spans="1:12" ht="76.5">
      <c r="A6" s="23" t="s">
        <v>71</v>
      </c>
      <c r="B6" s="23" t="s">
        <v>60</v>
      </c>
      <c r="C6" s="15" t="s">
        <v>80</v>
      </c>
      <c r="D6" s="15" t="s">
        <v>96</v>
      </c>
      <c r="E6" s="15" t="s">
        <v>64</v>
      </c>
      <c r="F6" s="15" t="s">
        <v>63</v>
      </c>
      <c r="G6" s="10" t="s">
        <v>62</v>
      </c>
      <c r="H6" s="10" t="s">
        <v>66</v>
      </c>
      <c r="I6" s="10" t="s">
        <v>81</v>
      </c>
      <c r="J6" s="10" t="s">
        <v>61</v>
      </c>
      <c r="K6" s="26" t="s">
        <v>65</v>
      </c>
      <c r="L6" s="11" t="s">
        <v>67</v>
      </c>
    </row>
    <row r="7" spans="1:12" ht="102">
      <c r="A7" s="24" t="s">
        <v>89</v>
      </c>
      <c r="B7" s="86" t="s">
        <v>116</v>
      </c>
      <c r="C7" s="24"/>
      <c r="D7" s="24"/>
      <c r="E7" s="49" t="s">
        <v>97</v>
      </c>
      <c r="F7" s="50">
        <v>18</v>
      </c>
      <c r="G7" s="25"/>
      <c r="H7" s="5">
        <f>ROUND(F7*G7,2)</f>
        <v>0</v>
      </c>
      <c r="I7" s="27"/>
      <c r="J7" s="5">
        <f>ROUND(H7*I7,2)</f>
        <v>0</v>
      </c>
      <c r="K7" s="5">
        <f>ROUND(L7/F7,2)</f>
        <v>0</v>
      </c>
      <c r="L7" s="5">
        <f>ROUND(SUM(H7,J7),2)</f>
        <v>0</v>
      </c>
    </row>
    <row r="8" spans="1:12" ht="26.25" thickBot="1">
      <c r="A8" s="130"/>
      <c r="B8" s="131"/>
      <c r="C8" s="131"/>
      <c r="D8" s="131"/>
      <c r="E8" s="131"/>
      <c r="F8" s="131"/>
      <c r="G8" s="21" t="s">
        <v>72</v>
      </c>
      <c r="H8" s="21">
        <f>SUM(H7)</f>
        <v>0</v>
      </c>
      <c r="I8" s="22"/>
      <c r="J8" s="6"/>
      <c r="K8" s="2"/>
      <c r="L8" s="2"/>
    </row>
    <row r="9" spans="1:12" ht="26.25" thickBot="1">
      <c r="A9" s="130"/>
      <c r="B9" s="131"/>
      <c r="C9" s="131"/>
      <c r="D9" s="131"/>
      <c r="E9" s="131"/>
      <c r="F9" s="131"/>
      <c r="G9" s="18"/>
      <c r="I9" s="7" t="s">
        <v>73</v>
      </c>
      <c r="J9" s="7">
        <f>SUM(J7:J8)</f>
        <v>0</v>
      </c>
      <c r="K9" s="3"/>
      <c r="L9" s="8"/>
    </row>
    <row r="10" spans="1:12" ht="26.25" thickBot="1">
      <c r="A10" s="132"/>
      <c r="B10" s="133"/>
      <c r="C10" s="133"/>
      <c r="D10" s="133"/>
      <c r="E10" s="133"/>
      <c r="F10" s="133"/>
      <c r="G10" s="19"/>
      <c r="H10" s="5"/>
      <c r="I10" s="2"/>
      <c r="J10" s="2"/>
      <c r="K10" s="9" t="s">
        <v>74</v>
      </c>
      <c r="L10" s="9">
        <f>SUM(L7:L9)</f>
        <v>0</v>
      </c>
    </row>
    <row r="11" spans="1:12" ht="12.75">
      <c r="A11" s="134" t="s">
        <v>84</v>
      </c>
      <c r="B11" s="135"/>
      <c r="C11" s="135"/>
      <c r="D11" s="135"/>
      <c r="E11" s="135"/>
      <c r="F11" s="135"/>
      <c r="G11" s="136"/>
      <c r="H11" s="143" t="s">
        <v>76</v>
      </c>
      <c r="I11" s="144"/>
      <c r="J11" s="144"/>
      <c r="K11" s="144"/>
      <c r="L11" s="145"/>
    </row>
    <row r="12" spans="1:12" ht="12.75">
      <c r="A12" s="137"/>
      <c r="B12" s="138"/>
      <c r="C12" s="138"/>
      <c r="D12" s="138"/>
      <c r="E12" s="138"/>
      <c r="F12" s="138"/>
      <c r="G12" s="139"/>
      <c r="H12" s="143"/>
      <c r="I12" s="144"/>
      <c r="J12" s="144"/>
      <c r="K12" s="144"/>
      <c r="L12" s="145"/>
    </row>
    <row r="13" spans="1:12" ht="12.75">
      <c r="A13" s="140"/>
      <c r="B13" s="141"/>
      <c r="C13" s="141"/>
      <c r="D13" s="141"/>
      <c r="E13" s="141"/>
      <c r="F13" s="141"/>
      <c r="G13" s="142"/>
      <c r="H13" s="146"/>
      <c r="I13" s="147"/>
      <c r="J13" s="147"/>
      <c r="K13" s="147"/>
      <c r="L13" s="148"/>
    </row>
  </sheetData>
  <sheetProtection/>
  <mergeCells count="5">
    <mergeCell ref="A2:H4"/>
    <mergeCell ref="I2:L4"/>
    <mergeCell ref="A8:F10"/>
    <mergeCell ref="A11:G13"/>
    <mergeCell ref="H11:L1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R23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60" customWidth="1"/>
    <col min="7" max="7" width="8.8515625" style="6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112" t="s">
        <v>26</v>
      </c>
      <c r="C1" s="113"/>
      <c r="D1" s="113"/>
      <c r="E1" s="113"/>
      <c r="F1" s="113"/>
      <c r="G1" s="113"/>
      <c r="H1" s="113"/>
      <c r="I1" s="114"/>
      <c r="J1" s="121" t="s">
        <v>93</v>
      </c>
      <c r="K1" s="122"/>
      <c r="L1" s="122"/>
      <c r="M1" s="123"/>
    </row>
    <row r="2" spans="2:13" ht="15.75" customHeight="1">
      <c r="B2" s="115"/>
      <c r="C2" s="116"/>
      <c r="D2" s="116"/>
      <c r="E2" s="116"/>
      <c r="F2" s="116"/>
      <c r="G2" s="116"/>
      <c r="H2" s="116"/>
      <c r="I2" s="117"/>
      <c r="J2" s="124"/>
      <c r="K2" s="125"/>
      <c r="L2" s="125"/>
      <c r="M2" s="126"/>
    </row>
    <row r="3" spans="2:13" ht="27.75" customHeight="1" thickBot="1">
      <c r="B3" s="118"/>
      <c r="C3" s="119"/>
      <c r="D3" s="119"/>
      <c r="E3" s="119"/>
      <c r="F3" s="119"/>
      <c r="G3" s="119"/>
      <c r="H3" s="119"/>
      <c r="I3" s="120"/>
      <c r="J3" s="127"/>
      <c r="K3" s="128"/>
      <c r="L3" s="128"/>
      <c r="M3" s="129"/>
    </row>
    <row r="4" spans="2:13" ht="13.5" thickBot="1">
      <c r="B4" s="16"/>
      <c r="C4" s="17"/>
      <c r="D4" s="12" t="s">
        <v>68</v>
      </c>
      <c r="E4" s="12" t="s">
        <v>75</v>
      </c>
      <c r="F4" s="53" t="s">
        <v>83</v>
      </c>
      <c r="G4" s="53" t="s">
        <v>58</v>
      </c>
      <c r="H4" s="13" t="s">
        <v>59</v>
      </c>
      <c r="I4" s="14" t="s">
        <v>70</v>
      </c>
      <c r="J4" s="20" t="s">
        <v>82</v>
      </c>
      <c r="K4" s="15" t="s">
        <v>69</v>
      </c>
      <c r="L4" s="10" t="s">
        <v>77</v>
      </c>
      <c r="M4" s="11" t="s">
        <v>78</v>
      </c>
    </row>
    <row r="5" spans="2:16" ht="66.75" customHeight="1">
      <c r="B5" s="23" t="s">
        <v>71</v>
      </c>
      <c r="C5" s="23" t="s">
        <v>60</v>
      </c>
      <c r="D5" s="15" t="s">
        <v>80</v>
      </c>
      <c r="E5" s="15" t="s">
        <v>96</v>
      </c>
      <c r="F5" s="54" t="s">
        <v>64</v>
      </c>
      <c r="G5" s="54" t="s">
        <v>63</v>
      </c>
      <c r="H5" s="10" t="s">
        <v>62</v>
      </c>
      <c r="I5" s="10" t="s">
        <v>66</v>
      </c>
      <c r="J5" s="10" t="s">
        <v>81</v>
      </c>
      <c r="K5" s="10" t="s">
        <v>61</v>
      </c>
      <c r="L5" s="26" t="s">
        <v>65</v>
      </c>
      <c r="M5" s="11" t="s">
        <v>67</v>
      </c>
      <c r="N5" s="1"/>
      <c r="O5" s="1"/>
      <c r="P5" s="1"/>
    </row>
    <row r="6" spans="2:16" ht="135" customHeight="1">
      <c r="B6" s="24" t="s">
        <v>79</v>
      </c>
      <c r="C6" s="81" t="s">
        <v>3</v>
      </c>
      <c r="D6" s="24"/>
      <c r="E6" s="24"/>
      <c r="F6" s="55" t="s">
        <v>28</v>
      </c>
      <c r="G6" s="56">
        <v>1400</v>
      </c>
      <c r="H6" s="25"/>
      <c r="I6" s="5">
        <f aca="true" t="shared" si="0" ref="I6:I12">ROUND(G6*H6,2)</f>
        <v>0</v>
      </c>
      <c r="J6" s="27"/>
      <c r="K6" s="5">
        <f aca="true" t="shared" si="1" ref="K6:K12">ROUND(I6*J6,2)</f>
        <v>0</v>
      </c>
      <c r="L6" s="5">
        <f aca="true" t="shared" si="2" ref="L6:L12">ROUND(M6/G6,2)</f>
        <v>0</v>
      </c>
      <c r="M6" s="5">
        <f aca="true" t="shared" si="3" ref="M6:M12">ROUND(SUM(I6,K6),2)</f>
        <v>0</v>
      </c>
      <c r="N6" s="1"/>
      <c r="O6" s="1"/>
      <c r="P6" s="1"/>
    </row>
    <row r="7" spans="2:16" ht="180" customHeight="1">
      <c r="B7" s="24" t="s">
        <v>85</v>
      </c>
      <c r="C7" s="81" t="s">
        <v>118</v>
      </c>
      <c r="D7" s="24"/>
      <c r="E7" s="24"/>
      <c r="F7" s="57" t="s">
        <v>28</v>
      </c>
      <c r="G7" s="58">
        <v>10</v>
      </c>
      <c r="H7" s="25"/>
      <c r="I7" s="5">
        <f t="shared" si="0"/>
        <v>0</v>
      </c>
      <c r="J7" s="27"/>
      <c r="K7" s="5">
        <f t="shared" si="1"/>
        <v>0</v>
      </c>
      <c r="L7" s="5">
        <f t="shared" si="2"/>
        <v>0</v>
      </c>
      <c r="M7" s="5">
        <f t="shared" si="3"/>
        <v>0</v>
      </c>
      <c r="N7" s="1"/>
      <c r="O7" s="1"/>
      <c r="P7" s="1"/>
    </row>
    <row r="8" spans="2:16" ht="160.5" customHeight="1">
      <c r="B8" s="24" t="s">
        <v>86</v>
      </c>
      <c r="C8" s="81" t="s">
        <v>14</v>
      </c>
      <c r="D8" s="24"/>
      <c r="E8" s="24"/>
      <c r="F8" s="55" t="s">
        <v>28</v>
      </c>
      <c r="G8" s="55">
        <v>2500</v>
      </c>
      <c r="H8" s="25"/>
      <c r="I8" s="5">
        <f t="shared" si="0"/>
        <v>0</v>
      </c>
      <c r="J8" s="27"/>
      <c r="K8" s="5">
        <f t="shared" si="1"/>
        <v>0</v>
      </c>
      <c r="L8" s="5">
        <f t="shared" si="2"/>
        <v>0</v>
      </c>
      <c r="M8" s="5">
        <f t="shared" si="3"/>
        <v>0</v>
      </c>
      <c r="N8" s="1"/>
      <c r="O8" s="1"/>
      <c r="P8" s="1"/>
    </row>
    <row r="9" spans="2:16" ht="133.5" customHeight="1">
      <c r="B9" s="24" t="s">
        <v>87</v>
      </c>
      <c r="C9" s="88" t="s">
        <v>105</v>
      </c>
      <c r="D9" s="24"/>
      <c r="E9" s="24"/>
      <c r="F9" s="55" t="s">
        <v>28</v>
      </c>
      <c r="G9" s="55">
        <v>450</v>
      </c>
      <c r="H9" s="25"/>
      <c r="I9" s="5">
        <f t="shared" si="0"/>
        <v>0</v>
      </c>
      <c r="J9" s="27"/>
      <c r="K9" s="5">
        <f t="shared" si="1"/>
        <v>0</v>
      </c>
      <c r="L9" s="5">
        <f t="shared" si="2"/>
        <v>0</v>
      </c>
      <c r="M9" s="5">
        <f t="shared" si="3"/>
        <v>0</v>
      </c>
      <c r="N9" s="1"/>
      <c r="O9" s="1"/>
      <c r="P9" s="1"/>
    </row>
    <row r="10" spans="2:16" ht="95.25" customHeight="1">
      <c r="B10" s="24" t="s">
        <v>88</v>
      </c>
      <c r="C10" s="90" t="s">
        <v>15</v>
      </c>
      <c r="D10" s="91"/>
      <c r="E10" s="91"/>
      <c r="F10" s="92" t="s">
        <v>28</v>
      </c>
      <c r="G10" s="92">
        <v>600</v>
      </c>
      <c r="H10" s="93"/>
      <c r="I10" s="94">
        <f t="shared" si="0"/>
        <v>0</v>
      </c>
      <c r="J10" s="95"/>
      <c r="K10" s="94">
        <f t="shared" si="1"/>
        <v>0</v>
      </c>
      <c r="L10" s="94">
        <f t="shared" si="2"/>
        <v>0</v>
      </c>
      <c r="M10" s="94">
        <f t="shared" si="3"/>
        <v>0</v>
      </c>
      <c r="N10" s="1"/>
      <c r="O10" s="1"/>
      <c r="P10" s="1"/>
    </row>
    <row r="11" spans="2:16" ht="90.75" customHeight="1">
      <c r="B11" s="24" t="s">
        <v>89</v>
      </c>
      <c r="C11" s="88" t="s">
        <v>114</v>
      </c>
      <c r="D11" s="24"/>
      <c r="E11" s="24"/>
      <c r="F11" s="55" t="s">
        <v>28</v>
      </c>
      <c r="G11" s="96">
        <v>1100</v>
      </c>
      <c r="H11" s="25"/>
      <c r="I11" s="5">
        <f t="shared" si="0"/>
        <v>0</v>
      </c>
      <c r="J11" s="27"/>
      <c r="K11" s="5">
        <f t="shared" si="1"/>
        <v>0</v>
      </c>
      <c r="L11" s="5">
        <f t="shared" si="2"/>
        <v>0</v>
      </c>
      <c r="M11" s="5">
        <f t="shared" si="3"/>
        <v>0</v>
      </c>
      <c r="N11" s="1"/>
      <c r="O11" s="1"/>
      <c r="P11" s="1"/>
    </row>
    <row r="12" spans="2:16" ht="82.5" customHeight="1">
      <c r="B12" s="91" t="s">
        <v>90</v>
      </c>
      <c r="C12" s="90" t="s">
        <v>122</v>
      </c>
      <c r="D12" s="91"/>
      <c r="E12" s="91"/>
      <c r="F12" s="92" t="s">
        <v>28</v>
      </c>
      <c r="G12" s="92">
        <v>3</v>
      </c>
      <c r="H12" s="93"/>
      <c r="I12" s="94">
        <f t="shared" si="0"/>
        <v>0</v>
      </c>
      <c r="J12" s="95"/>
      <c r="K12" s="94">
        <f t="shared" si="1"/>
        <v>0</v>
      </c>
      <c r="L12" s="94">
        <f t="shared" si="2"/>
        <v>0</v>
      </c>
      <c r="M12" s="5">
        <f t="shared" si="3"/>
        <v>0</v>
      </c>
      <c r="N12" s="1"/>
      <c r="O12" s="1"/>
      <c r="P12" s="1"/>
    </row>
    <row r="13" spans="2:18" ht="19.5" customHeight="1" thickBot="1">
      <c r="B13" s="130"/>
      <c r="C13" s="131"/>
      <c r="D13" s="131"/>
      <c r="E13" s="131"/>
      <c r="F13" s="131"/>
      <c r="G13" s="131"/>
      <c r="H13" s="21" t="s">
        <v>72</v>
      </c>
      <c r="I13" s="21">
        <f>SUM(I6:I6)</f>
        <v>0</v>
      </c>
      <c r="J13" s="22"/>
      <c r="K13" s="6"/>
      <c r="L13" s="2"/>
      <c r="M13" s="2"/>
      <c r="N13" s="1"/>
      <c r="O13" s="1"/>
      <c r="P13" s="1"/>
      <c r="R13" s="4"/>
    </row>
    <row r="14" spans="2:18" ht="19.5" customHeight="1" thickBot="1">
      <c r="B14" s="130"/>
      <c r="C14" s="131"/>
      <c r="D14" s="131"/>
      <c r="E14" s="131"/>
      <c r="F14" s="131"/>
      <c r="G14" s="131"/>
      <c r="H14" s="18"/>
      <c r="J14" s="7" t="s">
        <v>73</v>
      </c>
      <c r="K14" s="7">
        <f>SUM(K6:K13)</f>
        <v>0</v>
      </c>
      <c r="L14" s="3"/>
      <c r="M14" s="8"/>
      <c r="N14" s="1"/>
      <c r="O14" s="1"/>
      <c r="P14" s="1"/>
      <c r="R14" s="4"/>
    </row>
    <row r="15" spans="2:16" ht="19.5" customHeight="1" thickBot="1">
      <c r="B15" s="132"/>
      <c r="C15" s="133"/>
      <c r="D15" s="133"/>
      <c r="E15" s="133"/>
      <c r="F15" s="133"/>
      <c r="G15" s="133"/>
      <c r="H15" s="19"/>
      <c r="I15" s="5"/>
      <c r="J15" s="2"/>
      <c r="K15" s="2"/>
      <c r="L15" s="9" t="s">
        <v>74</v>
      </c>
      <c r="M15" s="9">
        <f>SUM(M6:M14)</f>
        <v>0</v>
      </c>
      <c r="N15" s="1"/>
      <c r="O15" s="1"/>
      <c r="P15" s="1"/>
    </row>
    <row r="16" spans="2:16" ht="12.75" customHeight="1">
      <c r="B16" s="134" t="s">
        <v>84</v>
      </c>
      <c r="C16" s="135"/>
      <c r="D16" s="135"/>
      <c r="E16" s="135"/>
      <c r="F16" s="135"/>
      <c r="G16" s="135"/>
      <c r="H16" s="136"/>
      <c r="I16" s="143" t="s">
        <v>76</v>
      </c>
      <c r="J16" s="144"/>
      <c r="K16" s="144"/>
      <c r="L16" s="144"/>
      <c r="M16" s="145"/>
      <c r="N16" s="1"/>
      <c r="O16" s="1"/>
      <c r="P16" s="1"/>
    </row>
    <row r="17" spans="2:16" ht="16.5" customHeight="1">
      <c r="B17" s="137"/>
      <c r="C17" s="138"/>
      <c r="D17" s="138"/>
      <c r="E17" s="138"/>
      <c r="F17" s="138"/>
      <c r="G17" s="138"/>
      <c r="H17" s="139"/>
      <c r="I17" s="143"/>
      <c r="J17" s="144"/>
      <c r="K17" s="144"/>
      <c r="L17" s="144"/>
      <c r="M17" s="145"/>
      <c r="N17" s="1"/>
      <c r="O17" s="1"/>
      <c r="P17" s="1"/>
    </row>
    <row r="18" spans="2:16" ht="74.25" customHeight="1">
      <c r="B18" s="140"/>
      <c r="C18" s="141"/>
      <c r="D18" s="141"/>
      <c r="E18" s="141"/>
      <c r="F18" s="141"/>
      <c r="G18" s="141"/>
      <c r="H18" s="142"/>
      <c r="I18" s="146"/>
      <c r="J18" s="147"/>
      <c r="K18" s="147"/>
      <c r="L18" s="147"/>
      <c r="M18" s="148"/>
      <c r="N18" s="1"/>
      <c r="O18" s="1"/>
      <c r="P18" s="1"/>
    </row>
    <row r="19" spans="3:16" ht="12.75">
      <c r="C19" s="1"/>
      <c r="D19" s="1"/>
      <c r="E19" s="1"/>
      <c r="F19" s="59"/>
      <c r="G19" s="59"/>
      <c r="H19" s="1"/>
      <c r="I19" s="1"/>
      <c r="J19" s="1"/>
      <c r="K19" s="1"/>
      <c r="L19" s="1"/>
      <c r="M19" s="1"/>
      <c r="N19" s="1"/>
      <c r="O19" s="1"/>
      <c r="P19" s="1"/>
    </row>
    <row r="20" spans="3:16" ht="12" customHeight="1">
      <c r="C20" s="1"/>
      <c r="D20" s="1"/>
      <c r="E20" s="1"/>
      <c r="F20" s="59"/>
      <c r="G20" s="59"/>
      <c r="H20" s="1"/>
      <c r="I20" s="1"/>
      <c r="J20" s="1"/>
      <c r="K20" s="1"/>
      <c r="L20" s="1"/>
      <c r="M20" s="1"/>
      <c r="N20" s="1"/>
      <c r="O20" s="1"/>
      <c r="P20" s="1"/>
    </row>
    <row r="21" spans="3:16" ht="12.75">
      <c r="C21" s="1"/>
      <c r="D21" s="1"/>
      <c r="E21" s="1"/>
      <c r="F21" s="59"/>
      <c r="G21" s="59"/>
      <c r="H21" s="1"/>
      <c r="I21" s="1"/>
      <c r="J21" s="1"/>
      <c r="K21" s="1"/>
      <c r="L21" s="1"/>
      <c r="M21" s="1"/>
      <c r="N21" s="1"/>
      <c r="O21" s="1"/>
      <c r="P21" s="1"/>
    </row>
    <row r="22" spans="3:16" ht="12.75">
      <c r="C22" s="1"/>
      <c r="D22" s="1"/>
      <c r="E22" s="1"/>
      <c r="F22" s="59"/>
      <c r="G22" s="59"/>
      <c r="H22" s="1"/>
      <c r="I22" s="1"/>
      <c r="J22" s="1"/>
      <c r="K22" s="1"/>
      <c r="L22" s="1"/>
      <c r="M22" s="1"/>
      <c r="N22" s="1"/>
      <c r="O22" s="1"/>
      <c r="P22" s="1"/>
    </row>
    <row r="23" spans="3:16" ht="12.75">
      <c r="C23" s="1"/>
      <c r="D23" s="1"/>
      <c r="E23" s="1"/>
      <c r="F23" s="59"/>
      <c r="G23" s="59"/>
      <c r="H23" s="1"/>
      <c r="I23" s="1"/>
      <c r="J23" s="1"/>
      <c r="K23" s="1"/>
      <c r="L23" s="1"/>
      <c r="M23" s="1"/>
      <c r="N23" s="1"/>
      <c r="O23" s="1"/>
      <c r="P23" s="1"/>
    </row>
  </sheetData>
  <sheetProtection/>
  <mergeCells count="5">
    <mergeCell ref="B1:I3"/>
    <mergeCell ref="J1:M3"/>
    <mergeCell ref="B13:G15"/>
    <mergeCell ref="B16:H18"/>
    <mergeCell ref="I16:M18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O6" sqref="O6"/>
    </sheetView>
  </sheetViews>
  <sheetFormatPr defaultColWidth="9.140625" defaultRowHeight="12.75"/>
  <cols>
    <col min="2" max="2" width="53.421875" style="0" customWidth="1"/>
    <col min="3" max="3" width="19.421875" style="0" customWidth="1"/>
    <col min="4" max="4" width="16.140625" style="0" customWidth="1"/>
    <col min="5" max="5" width="12.421875" style="0" customWidth="1"/>
  </cols>
  <sheetData>
    <row r="1" spans="1:12" ht="12.75">
      <c r="A1" s="112" t="s">
        <v>123</v>
      </c>
      <c r="B1" s="113"/>
      <c r="C1" s="113"/>
      <c r="D1" s="113"/>
      <c r="E1" s="113"/>
      <c r="F1" s="113"/>
      <c r="G1" s="113"/>
      <c r="H1" s="114"/>
      <c r="I1" s="121" t="s">
        <v>93</v>
      </c>
      <c r="J1" s="122"/>
      <c r="K1" s="122"/>
      <c r="L1" s="123"/>
    </row>
    <row r="2" spans="1:12" ht="12.75">
      <c r="A2" s="115"/>
      <c r="B2" s="116"/>
      <c r="C2" s="116"/>
      <c r="D2" s="116"/>
      <c r="E2" s="116"/>
      <c r="F2" s="116"/>
      <c r="G2" s="116"/>
      <c r="H2" s="117"/>
      <c r="I2" s="124"/>
      <c r="J2" s="125"/>
      <c r="K2" s="125"/>
      <c r="L2" s="126"/>
    </row>
    <row r="3" spans="1:12" ht="13.5" thickBot="1">
      <c r="A3" s="118"/>
      <c r="B3" s="119"/>
      <c r="C3" s="119"/>
      <c r="D3" s="119"/>
      <c r="E3" s="119"/>
      <c r="F3" s="119"/>
      <c r="G3" s="119"/>
      <c r="H3" s="120"/>
      <c r="I3" s="127"/>
      <c r="J3" s="128"/>
      <c r="K3" s="128"/>
      <c r="L3" s="129"/>
    </row>
    <row r="4" spans="1:12" ht="13.5" thickBot="1">
      <c r="A4" s="16"/>
      <c r="B4" s="17"/>
      <c r="C4" s="12" t="s">
        <v>68</v>
      </c>
      <c r="D4" s="12" t="s">
        <v>75</v>
      </c>
      <c r="E4" s="53" t="s">
        <v>83</v>
      </c>
      <c r="F4" s="53" t="s">
        <v>58</v>
      </c>
      <c r="G4" s="13" t="s">
        <v>59</v>
      </c>
      <c r="H4" s="14" t="s">
        <v>70</v>
      </c>
      <c r="I4" s="20" t="s">
        <v>82</v>
      </c>
      <c r="J4" s="15" t="s">
        <v>69</v>
      </c>
      <c r="K4" s="10" t="s">
        <v>77</v>
      </c>
      <c r="L4" s="11" t="s">
        <v>78</v>
      </c>
    </row>
    <row r="5" spans="1:12" ht="76.5">
      <c r="A5" s="23" t="s">
        <v>71</v>
      </c>
      <c r="B5" s="23" t="s">
        <v>60</v>
      </c>
      <c r="C5" s="15" t="s">
        <v>80</v>
      </c>
      <c r="D5" s="15" t="s">
        <v>96</v>
      </c>
      <c r="E5" s="54" t="s">
        <v>64</v>
      </c>
      <c r="F5" s="54" t="s">
        <v>63</v>
      </c>
      <c r="G5" s="10" t="s">
        <v>62</v>
      </c>
      <c r="H5" s="10" t="s">
        <v>66</v>
      </c>
      <c r="I5" s="10" t="s">
        <v>81</v>
      </c>
      <c r="J5" s="10" t="s">
        <v>61</v>
      </c>
      <c r="K5" s="26" t="s">
        <v>65</v>
      </c>
      <c r="L5" s="11" t="s">
        <v>67</v>
      </c>
    </row>
    <row r="6" spans="1:12" ht="63.75">
      <c r="A6" s="24" t="s">
        <v>90</v>
      </c>
      <c r="B6" s="88" t="s">
        <v>117</v>
      </c>
      <c r="C6" s="24"/>
      <c r="D6" s="24"/>
      <c r="E6" s="55" t="s">
        <v>28</v>
      </c>
      <c r="F6" s="55">
        <v>3</v>
      </c>
      <c r="G6" s="25"/>
      <c r="H6" s="5">
        <f>ROUND(F6*G6,2)</f>
        <v>0</v>
      </c>
      <c r="I6" s="27"/>
      <c r="J6" s="5">
        <f>ROUND(H6*I6,2)</f>
        <v>0</v>
      </c>
      <c r="K6" s="5">
        <f>ROUND(L6/F6,2)</f>
        <v>0</v>
      </c>
      <c r="L6" s="5">
        <f>ROUND(SUM(H6,J6),2)</f>
        <v>0</v>
      </c>
    </row>
    <row r="7" spans="1:12" ht="26.25" thickBot="1">
      <c r="A7" s="130"/>
      <c r="B7" s="131"/>
      <c r="C7" s="131"/>
      <c r="D7" s="131"/>
      <c r="E7" s="131"/>
      <c r="F7" s="131"/>
      <c r="G7" s="21" t="s">
        <v>72</v>
      </c>
      <c r="H7" s="21">
        <f>SUM(H6)</f>
        <v>0</v>
      </c>
      <c r="I7" s="22"/>
      <c r="J7" s="6"/>
      <c r="K7" s="2"/>
      <c r="L7" s="2"/>
    </row>
    <row r="8" spans="1:12" ht="26.25" thickBot="1">
      <c r="A8" s="130"/>
      <c r="B8" s="131"/>
      <c r="C8" s="131"/>
      <c r="D8" s="131"/>
      <c r="E8" s="131"/>
      <c r="F8" s="131"/>
      <c r="G8" s="18"/>
      <c r="I8" s="7" t="s">
        <v>73</v>
      </c>
      <c r="J8" s="7">
        <f>SUM(J6:J7)</f>
        <v>0</v>
      </c>
      <c r="K8" s="3"/>
      <c r="L8" s="8"/>
    </row>
    <row r="9" spans="1:12" ht="26.25" thickBot="1">
      <c r="A9" s="132"/>
      <c r="B9" s="133"/>
      <c r="C9" s="133"/>
      <c r="D9" s="133"/>
      <c r="E9" s="133"/>
      <c r="F9" s="133"/>
      <c r="G9" s="19"/>
      <c r="H9" s="5"/>
      <c r="I9" s="2"/>
      <c r="J9" s="2"/>
      <c r="K9" s="9" t="s">
        <v>74</v>
      </c>
      <c r="L9" s="9">
        <f>SUM(L6:L8)</f>
        <v>0</v>
      </c>
    </row>
    <row r="10" spans="1:12" ht="12.75">
      <c r="A10" s="134" t="s">
        <v>84</v>
      </c>
      <c r="B10" s="135"/>
      <c r="C10" s="135"/>
      <c r="D10" s="135"/>
      <c r="E10" s="135"/>
      <c r="F10" s="135"/>
      <c r="G10" s="136"/>
      <c r="H10" s="143" t="s">
        <v>76</v>
      </c>
      <c r="I10" s="144"/>
      <c r="J10" s="144"/>
      <c r="K10" s="144"/>
      <c r="L10" s="145"/>
    </row>
    <row r="11" spans="1:12" ht="12.75">
      <c r="A11" s="137"/>
      <c r="B11" s="138"/>
      <c r="C11" s="138"/>
      <c r="D11" s="138"/>
      <c r="E11" s="138"/>
      <c r="F11" s="138"/>
      <c r="G11" s="139"/>
      <c r="H11" s="143"/>
      <c r="I11" s="144"/>
      <c r="J11" s="144"/>
      <c r="K11" s="144"/>
      <c r="L11" s="145"/>
    </row>
    <row r="12" spans="1:12" ht="12.75">
      <c r="A12" s="140"/>
      <c r="B12" s="141"/>
      <c r="C12" s="141"/>
      <c r="D12" s="141"/>
      <c r="E12" s="141"/>
      <c r="F12" s="141"/>
      <c r="G12" s="142"/>
      <c r="H12" s="146"/>
      <c r="I12" s="147"/>
      <c r="J12" s="147"/>
      <c r="K12" s="147"/>
      <c r="L12" s="148"/>
    </row>
  </sheetData>
  <sheetProtection/>
  <mergeCells count="5">
    <mergeCell ref="A1:H3"/>
    <mergeCell ref="I1:L3"/>
    <mergeCell ref="A7:F9"/>
    <mergeCell ref="A10:G12"/>
    <mergeCell ref="H10:L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R1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112" t="s">
        <v>29</v>
      </c>
      <c r="C1" s="113"/>
      <c r="D1" s="113"/>
      <c r="E1" s="113"/>
      <c r="F1" s="113"/>
      <c r="G1" s="113"/>
      <c r="H1" s="113"/>
      <c r="I1" s="114"/>
      <c r="J1" s="121" t="s">
        <v>93</v>
      </c>
      <c r="K1" s="122"/>
      <c r="L1" s="122"/>
      <c r="M1" s="123"/>
    </row>
    <row r="2" spans="2:13" ht="15.75" customHeight="1">
      <c r="B2" s="115"/>
      <c r="C2" s="116"/>
      <c r="D2" s="116"/>
      <c r="E2" s="116"/>
      <c r="F2" s="116"/>
      <c r="G2" s="116"/>
      <c r="H2" s="116"/>
      <c r="I2" s="117"/>
      <c r="J2" s="124"/>
      <c r="K2" s="125"/>
      <c r="L2" s="125"/>
      <c r="M2" s="126"/>
    </row>
    <row r="3" spans="2:13" ht="27.75" customHeight="1" thickBot="1">
      <c r="B3" s="118"/>
      <c r="C3" s="119"/>
      <c r="D3" s="119"/>
      <c r="E3" s="119"/>
      <c r="F3" s="119"/>
      <c r="G3" s="119"/>
      <c r="H3" s="119"/>
      <c r="I3" s="120"/>
      <c r="J3" s="127"/>
      <c r="K3" s="128"/>
      <c r="L3" s="128"/>
      <c r="M3" s="129"/>
    </row>
    <row r="4" spans="2:13" ht="13.5" thickBot="1">
      <c r="B4" s="16"/>
      <c r="C4" s="17"/>
      <c r="D4" s="12" t="s">
        <v>68</v>
      </c>
      <c r="E4" s="12" t="s">
        <v>75</v>
      </c>
      <c r="F4" s="12" t="s">
        <v>83</v>
      </c>
      <c r="G4" s="12" t="s">
        <v>58</v>
      </c>
      <c r="H4" s="13" t="s">
        <v>59</v>
      </c>
      <c r="I4" s="14" t="s">
        <v>70</v>
      </c>
      <c r="J4" s="20" t="s">
        <v>82</v>
      </c>
      <c r="K4" s="15" t="s">
        <v>69</v>
      </c>
      <c r="L4" s="10" t="s">
        <v>77</v>
      </c>
      <c r="M4" s="11" t="s">
        <v>78</v>
      </c>
    </row>
    <row r="5" spans="2:16" ht="66.75" customHeight="1">
      <c r="B5" s="23" t="s">
        <v>71</v>
      </c>
      <c r="C5" s="23" t="s">
        <v>60</v>
      </c>
      <c r="D5" s="15" t="s">
        <v>80</v>
      </c>
      <c r="E5" s="15" t="s">
        <v>96</v>
      </c>
      <c r="F5" s="15" t="s">
        <v>64</v>
      </c>
      <c r="G5" s="15" t="s">
        <v>63</v>
      </c>
      <c r="H5" s="10" t="s">
        <v>62</v>
      </c>
      <c r="I5" s="10" t="s">
        <v>66</v>
      </c>
      <c r="J5" s="10" t="s">
        <v>81</v>
      </c>
      <c r="K5" s="10" t="s">
        <v>61</v>
      </c>
      <c r="L5" s="26" t="s">
        <v>65</v>
      </c>
      <c r="M5" s="11" t="s">
        <v>67</v>
      </c>
      <c r="N5" s="1"/>
      <c r="O5" s="1"/>
      <c r="P5" s="1"/>
    </row>
    <row r="6" spans="2:16" ht="112.5" customHeight="1">
      <c r="B6" s="24" t="s">
        <v>79</v>
      </c>
      <c r="C6" s="97" t="s">
        <v>30</v>
      </c>
      <c r="D6" s="24"/>
      <c r="E6" s="24"/>
      <c r="F6" s="61" t="s">
        <v>32</v>
      </c>
      <c r="G6" s="62">
        <v>200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99.75" customHeight="1">
      <c r="B7" s="24" t="s">
        <v>85</v>
      </c>
      <c r="C7" s="98" t="s">
        <v>101</v>
      </c>
      <c r="D7" s="24"/>
      <c r="E7" s="24"/>
      <c r="F7" s="61" t="s">
        <v>97</v>
      </c>
      <c r="G7" s="62">
        <v>50</v>
      </c>
      <c r="H7" s="25"/>
      <c r="I7" s="5">
        <f>ROUND(G7*H7,2)</f>
        <v>0</v>
      </c>
      <c r="J7" s="27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6" ht="99.75" customHeight="1">
      <c r="B8" s="24" t="s">
        <v>86</v>
      </c>
      <c r="C8" s="97" t="s">
        <v>31</v>
      </c>
      <c r="D8" s="24"/>
      <c r="E8" s="24"/>
      <c r="F8" s="61" t="s">
        <v>32</v>
      </c>
      <c r="G8" s="63">
        <v>60</v>
      </c>
      <c r="H8" s="25"/>
      <c r="I8" s="5">
        <f>ROUND(G8*H8,2)</f>
        <v>0</v>
      </c>
      <c r="J8" s="27"/>
      <c r="K8" s="5">
        <f>ROUND(I8*J8,2)</f>
        <v>0</v>
      </c>
      <c r="L8" s="5">
        <f>ROUND(M8/G8,2)</f>
        <v>0</v>
      </c>
      <c r="M8" s="5">
        <f>ROUND(SUM(I8,K8),2)</f>
        <v>0</v>
      </c>
      <c r="N8" s="1"/>
      <c r="O8" s="1"/>
      <c r="P8" s="1"/>
    </row>
    <row r="9" spans="2:18" ht="19.5" customHeight="1" thickBot="1">
      <c r="B9" s="130"/>
      <c r="C9" s="131"/>
      <c r="D9" s="131"/>
      <c r="E9" s="131"/>
      <c r="F9" s="131"/>
      <c r="G9" s="131"/>
      <c r="H9" s="21" t="s">
        <v>72</v>
      </c>
      <c r="I9" s="21">
        <f>SUM(I6:I6)</f>
        <v>0</v>
      </c>
      <c r="J9" s="22"/>
      <c r="K9" s="6"/>
      <c r="L9" s="2"/>
      <c r="M9" s="2"/>
      <c r="N9" s="1"/>
      <c r="O9" s="1"/>
      <c r="P9" s="1"/>
      <c r="R9" s="4"/>
    </row>
    <row r="10" spans="2:18" ht="19.5" customHeight="1" thickBot="1">
      <c r="B10" s="130"/>
      <c r="C10" s="131"/>
      <c r="D10" s="131"/>
      <c r="E10" s="131"/>
      <c r="F10" s="131"/>
      <c r="G10" s="131"/>
      <c r="H10" s="18"/>
      <c r="J10" s="7" t="s">
        <v>73</v>
      </c>
      <c r="K10" s="7">
        <f>SUM(K6:K9)</f>
        <v>0</v>
      </c>
      <c r="L10" s="3"/>
      <c r="M10" s="8"/>
      <c r="N10" s="1"/>
      <c r="O10" s="1"/>
      <c r="P10" s="1"/>
      <c r="R10" s="4"/>
    </row>
    <row r="11" spans="2:16" ht="19.5" customHeight="1" thickBot="1">
      <c r="B11" s="132"/>
      <c r="C11" s="133"/>
      <c r="D11" s="133"/>
      <c r="E11" s="133"/>
      <c r="F11" s="133"/>
      <c r="G11" s="133"/>
      <c r="H11" s="19"/>
      <c r="I11" s="5"/>
      <c r="J11" s="2"/>
      <c r="K11" s="2"/>
      <c r="L11" s="9" t="s">
        <v>74</v>
      </c>
      <c r="M11" s="9">
        <f>SUM(M6:M10)</f>
        <v>0</v>
      </c>
      <c r="N11" s="1"/>
      <c r="O11" s="1"/>
      <c r="P11" s="1"/>
    </row>
    <row r="12" spans="2:16" ht="12.75" customHeight="1">
      <c r="B12" s="134" t="s">
        <v>84</v>
      </c>
      <c r="C12" s="135"/>
      <c r="D12" s="135"/>
      <c r="E12" s="135"/>
      <c r="F12" s="135"/>
      <c r="G12" s="135"/>
      <c r="H12" s="136"/>
      <c r="I12" s="143" t="s">
        <v>76</v>
      </c>
      <c r="J12" s="144"/>
      <c r="K12" s="144"/>
      <c r="L12" s="144"/>
      <c r="M12" s="145"/>
      <c r="N12" s="1"/>
      <c r="O12" s="1"/>
      <c r="P12" s="1"/>
    </row>
    <row r="13" spans="2:16" ht="16.5" customHeight="1">
      <c r="B13" s="137"/>
      <c r="C13" s="138"/>
      <c r="D13" s="138"/>
      <c r="E13" s="138"/>
      <c r="F13" s="138"/>
      <c r="G13" s="138"/>
      <c r="H13" s="139"/>
      <c r="I13" s="143"/>
      <c r="J13" s="144"/>
      <c r="K13" s="144"/>
      <c r="L13" s="144"/>
      <c r="M13" s="145"/>
      <c r="N13" s="1"/>
      <c r="O13" s="1"/>
      <c r="P13" s="1"/>
    </row>
    <row r="14" spans="2:16" ht="74.25" customHeight="1">
      <c r="B14" s="140"/>
      <c r="C14" s="141"/>
      <c r="D14" s="141"/>
      <c r="E14" s="141"/>
      <c r="F14" s="141"/>
      <c r="G14" s="141"/>
      <c r="H14" s="142"/>
      <c r="I14" s="146"/>
      <c r="J14" s="147"/>
      <c r="K14" s="147"/>
      <c r="L14" s="147"/>
      <c r="M14" s="148"/>
      <c r="N14" s="1"/>
      <c r="O14" s="1"/>
      <c r="P14" s="1"/>
    </row>
    <row r="15" spans="3:16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</sheetData>
  <sheetProtection/>
  <mergeCells count="5">
    <mergeCell ref="B1:I3"/>
    <mergeCell ref="J1:M3"/>
    <mergeCell ref="B9:G11"/>
    <mergeCell ref="B12:H14"/>
    <mergeCell ref="I12:M14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21"/>
  <sheetViews>
    <sheetView tabSelected="1" zoomScalePageLayoutView="0" workbookViewId="0" topLeftCell="A10">
      <selection activeCell="H19" sqref="H19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112" t="s">
        <v>33</v>
      </c>
      <c r="C1" s="113"/>
      <c r="D1" s="113"/>
      <c r="E1" s="113"/>
      <c r="F1" s="113"/>
      <c r="G1" s="113"/>
      <c r="H1" s="113"/>
      <c r="I1" s="114"/>
      <c r="J1" s="121" t="s">
        <v>93</v>
      </c>
      <c r="K1" s="122"/>
      <c r="L1" s="122"/>
      <c r="M1" s="123"/>
    </row>
    <row r="2" spans="2:13" ht="15.75" customHeight="1">
      <c r="B2" s="115"/>
      <c r="C2" s="116"/>
      <c r="D2" s="116"/>
      <c r="E2" s="116"/>
      <c r="F2" s="116"/>
      <c r="G2" s="116"/>
      <c r="H2" s="116"/>
      <c r="I2" s="117"/>
      <c r="J2" s="124"/>
      <c r="K2" s="125"/>
      <c r="L2" s="125"/>
      <c r="M2" s="126"/>
    </row>
    <row r="3" spans="2:13" ht="27.75" customHeight="1" thickBot="1">
      <c r="B3" s="118"/>
      <c r="C3" s="119"/>
      <c r="D3" s="119"/>
      <c r="E3" s="119"/>
      <c r="F3" s="119"/>
      <c r="G3" s="119"/>
      <c r="H3" s="119"/>
      <c r="I3" s="120"/>
      <c r="J3" s="127"/>
      <c r="K3" s="128"/>
      <c r="L3" s="128"/>
      <c r="M3" s="129"/>
    </row>
    <row r="4" spans="2:13" ht="13.5" thickBot="1">
      <c r="B4" s="16"/>
      <c r="C4" s="17"/>
      <c r="D4" s="12" t="s">
        <v>68</v>
      </c>
      <c r="E4" s="12" t="s">
        <v>75</v>
      </c>
      <c r="F4" s="12" t="s">
        <v>83</v>
      </c>
      <c r="G4" s="12" t="s">
        <v>58</v>
      </c>
      <c r="H4" s="13" t="s">
        <v>59</v>
      </c>
      <c r="I4" s="14" t="s">
        <v>70</v>
      </c>
      <c r="J4" s="20" t="s">
        <v>82</v>
      </c>
      <c r="K4" s="15" t="s">
        <v>69</v>
      </c>
      <c r="L4" s="10" t="s">
        <v>77</v>
      </c>
      <c r="M4" s="11" t="s">
        <v>78</v>
      </c>
    </row>
    <row r="5" spans="2:16" ht="66.75" customHeight="1">
      <c r="B5" s="23" t="s">
        <v>71</v>
      </c>
      <c r="C5" s="23" t="s">
        <v>60</v>
      </c>
      <c r="D5" s="15" t="s">
        <v>80</v>
      </c>
      <c r="E5" s="15" t="s">
        <v>96</v>
      </c>
      <c r="F5" s="15" t="s">
        <v>64</v>
      </c>
      <c r="G5" s="15" t="s">
        <v>63</v>
      </c>
      <c r="H5" s="10" t="s">
        <v>62</v>
      </c>
      <c r="I5" s="10" t="s">
        <v>66</v>
      </c>
      <c r="J5" s="10" t="s">
        <v>81</v>
      </c>
      <c r="K5" s="10" t="s">
        <v>61</v>
      </c>
      <c r="L5" s="26" t="s">
        <v>65</v>
      </c>
      <c r="M5" s="11" t="s">
        <v>67</v>
      </c>
      <c r="N5" s="1"/>
      <c r="O5" s="1"/>
      <c r="P5" s="1"/>
    </row>
    <row r="6" spans="2:16" ht="259.5" customHeight="1">
      <c r="B6" s="24" t="s">
        <v>79</v>
      </c>
      <c r="C6" s="80" t="s">
        <v>108</v>
      </c>
      <c r="D6" s="24"/>
      <c r="E6" s="24"/>
      <c r="F6" s="32" t="s">
        <v>97</v>
      </c>
      <c r="G6" s="64">
        <v>13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219.75" customHeight="1">
      <c r="B7" s="24" t="s">
        <v>85</v>
      </c>
      <c r="C7" s="80" t="s">
        <v>109</v>
      </c>
      <c r="D7" s="24"/>
      <c r="E7" s="24"/>
      <c r="F7" s="32" t="s">
        <v>97</v>
      </c>
      <c r="G7" s="64">
        <v>11</v>
      </c>
      <c r="H7" s="25"/>
      <c r="I7" s="5">
        <f>ROUND(G7*H7,2)</f>
        <v>0</v>
      </c>
      <c r="J7" s="27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6" ht="210" customHeight="1">
      <c r="B8" s="24" t="s">
        <v>86</v>
      </c>
      <c r="C8" s="80" t="s">
        <v>7</v>
      </c>
      <c r="D8" s="24"/>
      <c r="E8" s="24"/>
      <c r="F8" s="32" t="s">
        <v>97</v>
      </c>
      <c r="G8" s="64">
        <v>40</v>
      </c>
      <c r="H8" s="25"/>
      <c r="I8" s="5">
        <f>ROUND(G8*H8,2)</f>
        <v>0</v>
      </c>
      <c r="J8" s="27"/>
      <c r="K8" s="5">
        <f>ROUND(I8*J8,2)</f>
        <v>0</v>
      </c>
      <c r="L8" s="5">
        <f>ROUND(M8/G8,2)</f>
        <v>0</v>
      </c>
      <c r="M8" s="5">
        <f>ROUND(SUM(I8,K8),2)</f>
        <v>0</v>
      </c>
      <c r="N8" s="1"/>
      <c r="O8" s="1"/>
      <c r="P8" s="1"/>
    </row>
    <row r="9" spans="2:16" ht="105.75" customHeight="1">
      <c r="B9" s="24" t="s">
        <v>87</v>
      </c>
      <c r="C9" s="28" t="s">
        <v>34</v>
      </c>
      <c r="D9" s="24"/>
      <c r="E9" s="24"/>
      <c r="F9" s="32" t="s">
        <v>97</v>
      </c>
      <c r="G9" s="64">
        <v>25</v>
      </c>
      <c r="H9" s="25"/>
      <c r="I9" s="5">
        <f>ROUND(G9*H9,2)</f>
        <v>0</v>
      </c>
      <c r="J9" s="27"/>
      <c r="K9" s="5">
        <f>ROUND(I9*J9,2)</f>
        <v>0</v>
      </c>
      <c r="L9" s="5">
        <f>ROUND(M9/G9,2)</f>
        <v>0</v>
      </c>
      <c r="M9" s="5">
        <f>ROUND(SUM(I9,K9),2)</f>
        <v>0</v>
      </c>
      <c r="N9" s="1"/>
      <c r="O9" s="1"/>
      <c r="P9" s="1"/>
    </row>
    <row r="10" spans="2:16" ht="150" customHeight="1">
      <c r="B10" s="24" t="s">
        <v>88</v>
      </c>
      <c r="C10" s="80" t="s">
        <v>113</v>
      </c>
      <c r="D10" s="24"/>
      <c r="E10" s="24"/>
      <c r="F10" s="32" t="s">
        <v>97</v>
      </c>
      <c r="G10" s="64">
        <v>15</v>
      </c>
      <c r="H10" s="25"/>
      <c r="I10" s="5">
        <f>ROUND(G10*H10,2)</f>
        <v>0</v>
      </c>
      <c r="J10" s="27"/>
      <c r="K10" s="5">
        <f>ROUND(I10*J10,2)</f>
        <v>0</v>
      </c>
      <c r="L10" s="5">
        <f>ROUND(M10/G10,2)</f>
        <v>0</v>
      </c>
      <c r="M10" s="5">
        <f>ROUND(SUM(I10,K10),2)</f>
        <v>0</v>
      </c>
      <c r="N10" s="1"/>
      <c r="O10" s="1"/>
      <c r="P10" s="1"/>
    </row>
    <row r="11" spans="2:18" ht="19.5" customHeight="1" thickBot="1">
      <c r="B11" s="130"/>
      <c r="C11" s="131"/>
      <c r="D11" s="131"/>
      <c r="E11" s="131"/>
      <c r="F11" s="131"/>
      <c r="G11" s="131"/>
      <c r="H11" s="21" t="s">
        <v>72</v>
      </c>
      <c r="I11" s="21">
        <f>SUM(I6:I6)</f>
        <v>0</v>
      </c>
      <c r="J11" s="22"/>
      <c r="K11" s="6"/>
      <c r="L11" s="2"/>
      <c r="M11" s="2"/>
      <c r="N11" s="1"/>
      <c r="O11" s="1"/>
      <c r="P11" s="1"/>
      <c r="R11" s="4"/>
    </row>
    <row r="12" spans="2:18" ht="19.5" customHeight="1" thickBot="1">
      <c r="B12" s="130"/>
      <c r="C12" s="131"/>
      <c r="D12" s="131"/>
      <c r="E12" s="131"/>
      <c r="F12" s="131"/>
      <c r="G12" s="131"/>
      <c r="H12" s="18"/>
      <c r="J12" s="7" t="s">
        <v>73</v>
      </c>
      <c r="K12" s="7">
        <f>SUM(K6:K11)</f>
        <v>0</v>
      </c>
      <c r="L12" s="3"/>
      <c r="M12" s="8"/>
      <c r="N12" s="1"/>
      <c r="O12" s="1"/>
      <c r="P12" s="1"/>
      <c r="R12" s="4"/>
    </row>
    <row r="13" spans="2:16" ht="19.5" customHeight="1" thickBot="1">
      <c r="B13" s="132"/>
      <c r="C13" s="133"/>
      <c r="D13" s="133"/>
      <c r="E13" s="133"/>
      <c r="F13" s="133"/>
      <c r="G13" s="133"/>
      <c r="H13" s="19"/>
      <c r="I13" s="5"/>
      <c r="J13" s="2"/>
      <c r="K13" s="2"/>
      <c r="L13" s="9" t="s">
        <v>74</v>
      </c>
      <c r="M13" s="9">
        <f>SUM(M6:M12)</f>
        <v>0</v>
      </c>
      <c r="N13" s="1"/>
      <c r="O13" s="1"/>
      <c r="P13" s="1"/>
    </row>
    <row r="14" spans="2:16" ht="12.75" customHeight="1">
      <c r="B14" s="134" t="s">
        <v>84</v>
      </c>
      <c r="C14" s="135"/>
      <c r="D14" s="135"/>
      <c r="E14" s="135"/>
      <c r="F14" s="135"/>
      <c r="G14" s="135"/>
      <c r="H14" s="136"/>
      <c r="I14" s="143" t="s">
        <v>76</v>
      </c>
      <c r="J14" s="144"/>
      <c r="K14" s="144"/>
      <c r="L14" s="144"/>
      <c r="M14" s="145"/>
      <c r="N14" s="1"/>
      <c r="O14" s="1"/>
      <c r="P14" s="1"/>
    </row>
    <row r="15" spans="2:16" ht="16.5" customHeight="1">
      <c r="B15" s="137"/>
      <c r="C15" s="138"/>
      <c r="D15" s="138"/>
      <c r="E15" s="138"/>
      <c r="F15" s="138"/>
      <c r="G15" s="138"/>
      <c r="H15" s="139"/>
      <c r="I15" s="143"/>
      <c r="J15" s="144"/>
      <c r="K15" s="144"/>
      <c r="L15" s="144"/>
      <c r="M15" s="145"/>
      <c r="N15" s="1"/>
      <c r="O15" s="1"/>
      <c r="P15" s="1"/>
    </row>
    <row r="16" spans="2:16" ht="74.25" customHeight="1">
      <c r="B16" s="140"/>
      <c r="C16" s="141"/>
      <c r="D16" s="141"/>
      <c r="E16" s="141"/>
      <c r="F16" s="141"/>
      <c r="G16" s="141"/>
      <c r="H16" s="142"/>
      <c r="I16" s="146"/>
      <c r="J16" s="147"/>
      <c r="K16" s="147"/>
      <c r="L16" s="147"/>
      <c r="M16" s="148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" customHeight="1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114.75">
      <c r="C19" s="111" t="s">
        <v>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3:16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3:16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</sheetData>
  <sheetProtection/>
  <mergeCells count="5">
    <mergeCell ref="B1:I3"/>
    <mergeCell ref="J1:M3"/>
    <mergeCell ref="B11:G13"/>
    <mergeCell ref="B14:H16"/>
    <mergeCell ref="I14:M16"/>
  </mergeCells>
  <printOptions/>
  <pageMargins left="0.31" right="0.38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lucewiczl</cp:lastModifiedBy>
  <cp:lastPrinted>2016-02-26T06:57:55Z</cp:lastPrinted>
  <dcterms:created xsi:type="dcterms:W3CDTF">2012-02-10T11:34:38Z</dcterms:created>
  <dcterms:modified xsi:type="dcterms:W3CDTF">2016-03-14T12:08:09Z</dcterms:modified>
  <cp:category/>
  <cp:version/>
  <cp:contentType/>
  <cp:contentStatus/>
</cp:coreProperties>
</file>